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40" windowWidth="15375" windowHeight="8400" tabRatio="721" activeTab="0"/>
  </bookViews>
  <sheets>
    <sheet name="Basic Price Adjustment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  <sheet name="District 9" sheetId="10" r:id="rId10"/>
    <sheet name="District 10" sheetId="11" r:id="rId11"/>
  </sheets>
  <definedNames>
    <definedName name="HTML_CodePage" hidden="1">1252</definedName>
    <definedName name="HTML_Control" hidden="1">{"'Sheet10'!$A$1:$G$40"}</definedName>
    <definedName name="HTML_Description" hidden="1">""</definedName>
    <definedName name="HTML_Email" hidden="1">""</definedName>
    <definedName name="HTML_Header" hidden="1">""</definedName>
    <definedName name="HTML_LastUpdate" hidden="1">"07/03/2002"</definedName>
    <definedName name="HTML_LineAfter" hidden="1">FALSE</definedName>
    <definedName name="HTML_LineBefore" hidden="1">FALSE</definedName>
    <definedName name="HTML_Name" hidden="1">"Robert L. Blosser, Jr., P.E."</definedName>
    <definedName name="HTML_OBDlg2" hidden="1">TRUE</definedName>
    <definedName name="HTML_OBDlg4" hidden="1">TRUE</definedName>
    <definedName name="HTML_OS" hidden="1">0</definedName>
    <definedName name="HTML_PathFile" hidden="1">"C:\Users\default\spreadsheets\AsphaltPriceAdj10.htm"</definedName>
    <definedName name="HTML_Title" hidden="1">"District 10  Price Adjustments"</definedName>
    <definedName name="_xlnm.Print_Area" localSheetId="0">'Basic Price Adjustment'!$A$1:$E$53</definedName>
    <definedName name="_xlnm.Print_Area" localSheetId="3">'District 3'!$A$3:$T$22</definedName>
    <definedName name="_xlnm.Print_Area" localSheetId="5">'District 5'!$A$3:$T$22</definedName>
  </definedNames>
  <calcPr fullCalcOnLoad="1"/>
</workbook>
</file>

<file path=xl/sharedStrings.xml><?xml version="1.0" encoding="utf-8"?>
<sst xmlns="http://schemas.openxmlformats.org/spreadsheetml/2006/main" count="1178" uniqueCount="295">
  <si>
    <t>Unit Bid Price Adjustment</t>
  </si>
  <si>
    <t xml:space="preserve"> </t>
  </si>
  <si>
    <t>Asphalt Cement Content, AC</t>
  </si>
  <si>
    <t>Item A</t>
  </si>
  <si>
    <t>Item B</t>
  </si>
  <si>
    <t>Item C</t>
  </si>
  <si>
    <t>Item D</t>
  </si>
  <si>
    <t>Item E</t>
  </si>
  <si>
    <t>Item F</t>
  </si>
  <si>
    <t>Adjustment to Price* at Bid Opening</t>
  </si>
  <si>
    <t>*per ton of asphalt</t>
  </si>
  <si>
    <t xml:space="preserve">   </t>
  </si>
  <si>
    <t>Item G</t>
  </si>
  <si>
    <t>Item H</t>
  </si>
  <si>
    <t>Item I</t>
  </si>
  <si>
    <t>Item J</t>
  </si>
  <si>
    <t>Item K</t>
  </si>
  <si>
    <t>Item L</t>
  </si>
  <si>
    <t>Item M</t>
  </si>
  <si>
    <t>Item N</t>
  </si>
  <si>
    <t>Item O</t>
  </si>
  <si>
    <t>Section 401 Base I</t>
  </si>
  <si>
    <t>Section 401 37.5mm Superpave</t>
  </si>
  <si>
    <t>Section 401 Base II</t>
  </si>
  <si>
    <t>Section 401 Patch &amp; Level</t>
  </si>
  <si>
    <t>Section 401 Wearing IV</t>
  </si>
  <si>
    <t>Section 402 Wearing IV</t>
  </si>
  <si>
    <t>Section 401 19mm Superpave</t>
  </si>
  <si>
    <t>Section 401 Scratch Course</t>
  </si>
  <si>
    <t>Section 402 9.5mm Superpave</t>
  </si>
  <si>
    <t>Section 401 Wearing I</t>
  </si>
  <si>
    <t>Section 402 Wearing I</t>
  </si>
  <si>
    <t>Section 401 4.75mm Superpave</t>
  </si>
  <si>
    <t>Section 402 4.75mm Superpave</t>
  </si>
  <si>
    <t>Section 401 Wearing III</t>
  </si>
  <si>
    <t>Section 402 Wearing III</t>
  </si>
  <si>
    <t>Asphalt</t>
  </si>
  <si>
    <t>Fuel</t>
  </si>
  <si>
    <t>Total</t>
  </si>
  <si>
    <t>Bid</t>
  </si>
  <si>
    <t>Adjusted</t>
  </si>
  <si>
    <t>Meadows Stone Gassaway, WV</t>
  </si>
  <si>
    <t>WV Paving, Inc. Dunbar, WV</t>
  </si>
  <si>
    <t>WV Paving, Inc. Poca, WV</t>
  </si>
  <si>
    <t xml:space="preserve">Item </t>
  </si>
  <si>
    <t>Description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</si>
  <si>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</si>
  <si>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</si>
  <si>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</si>
  <si>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</si>
  <si>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</si>
  <si>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</si>
  <si>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</si>
  <si>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</si>
  <si>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</si>
  <si>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</si>
  <si>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</si>
  <si>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</si>
  <si>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</si>
  <si>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</si>
  <si>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</si>
  <si>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If you prepare Receiving Reports, please click on the  District Tab below to get the correct adjusted Asphalt Price Index.</t>
  </si>
  <si>
    <t>WV Paving, Inc. Whitman, WV</t>
  </si>
  <si>
    <t>WV Paving Inc. Huntington, WV</t>
  </si>
  <si>
    <t>WV Paving Inc. Dunbar, WV</t>
  </si>
  <si>
    <t>WV Paving Inc. Poca, WV</t>
  </si>
  <si>
    <t>J F Allen Company Elkins, WV</t>
  </si>
  <si>
    <t xml:space="preserve">WV Paving Inc. Dunbar, WV </t>
  </si>
  <si>
    <t>WL Construction &amp; Paving Inc. Clearbrook, VA</t>
  </si>
  <si>
    <t>WV Paving Inc. Scherr, WV</t>
  </si>
  <si>
    <t>Kelly Paving Inc. Weirton, WV</t>
  </si>
  <si>
    <t>WV Paving Inc. Summersville, WV</t>
  </si>
  <si>
    <t>WV Paving Inc. Elkins, WV</t>
  </si>
  <si>
    <t>(Ip/Ib - 1) x Ib x 1.06</t>
  </si>
  <si>
    <t>The asphalt prices will be adjusted as follows:</t>
  </si>
  <si>
    <t>The fuel prices will be adjusted as follows:</t>
  </si>
  <si>
    <t>WL Construction &amp; Paving Inc. Strasburg, VA</t>
  </si>
  <si>
    <t>WV Paving Inc. Ripley, WV</t>
  </si>
  <si>
    <t>J F Allen Company        Elkins, WV</t>
  </si>
  <si>
    <t>New Enterprise Stone &amp; Lime Co.                Everett, PA</t>
  </si>
  <si>
    <t>P&amp;W Excavating Incorporated              Warfordsburg, PA</t>
  </si>
  <si>
    <t>WV Paving Inc. Beaver, WV</t>
  </si>
  <si>
    <t>J F Allen Company Lorentz, WV</t>
  </si>
  <si>
    <t>Kelly  Paving Inc. Ben's Run, WV</t>
  </si>
  <si>
    <t>Buckeye Asphalt Co.               Morgantown, WV</t>
  </si>
  <si>
    <t>Kelly Paving Inc. Ben's Run, WV</t>
  </si>
  <si>
    <t>Belt Paving       Keyser, WV</t>
  </si>
  <si>
    <t>Jefferson Asphalt       Inwood, WV</t>
  </si>
  <si>
    <t>Buckeye Asphalt Morgantown, WV</t>
  </si>
  <si>
    <t>Greer Industries Inc.                     Morgantown, WV</t>
  </si>
  <si>
    <t>Kelly  Paving Inc.               Ben's Run, WV</t>
  </si>
  <si>
    <t>J F Allen Company McAlpin, WV</t>
  </si>
  <si>
    <t>WV Paving Inc.             Princeton,  WV</t>
  </si>
  <si>
    <t>AO</t>
  </si>
  <si>
    <t>Vendor's Plant Location</t>
  </si>
  <si>
    <t>Old B&amp;O RR Yard</t>
  </si>
  <si>
    <t>Gassaway, WV 26624</t>
  </si>
  <si>
    <t>2187 Ripley Road</t>
  </si>
  <si>
    <t>Ripley, WV 25271</t>
  </si>
  <si>
    <t>Gallipolis, OH 45631</t>
  </si>
  <si>
    <t>Wright Road</t>
  </si>
  <si>
    <t>Poca, WV 25159</t>
  </si>
  <si>
    <t>2902 Charles Ave.</t>
  </si>
  <si>
    <t>Dunbar, WV 25064</t>
  </si>
  <si>
    <t>Wright Rd.</t>
  </si>
  <si>
    <t>Whitman, WV 25652</t>
  </si>
  <si>
    <t>2399 Benedum Dr.</t>
  </si>
  <si>
    <t>Huntington, WV 25702</t>
  </si>
  <si>
    <t>Elkins, WV 26241</t>
  </si>
  <si>
    <t>Ben's Run, WV 26146</t>
  </si>
  <si>
    <t>Raven's Rock</t>
  </si>
  <si>
    <t>442 Blaney Hollow Rd.</t>
  </si>
  <si>
    <t>Morgantown, WV 26508</t>
  </si>
  <si>
    <t>5630 Earl L. Core Rd.</t>
  </si>
  <si>
    <t>Morgantown, WV 26507</t>
  </si>
  <si>
    <t>Everett, PA 15537</t>
  </si>
  <si>
    <t>882 Pigeon Cove Rd.</t>
  </si>
  <si>
    <t>Warfordsburg, PA 17267</t>
  </si>
  <si>
    <t>660 Quarry Lane</t>
  </si>
  <si>
    <t>Clearbrook, VA 22624</t>
  </si>
  <si>
    <t>866 Oranda Rd.</t>
  </si>
  <si>
    <t>Strasburg, VA 22657</t>
  </si>
  <si>
    <t>Greenland Gap Rd.</t>
  </si>
  <si>
    <t>Scherr, WV 26726</t>
  </si>
  <si>
    <t>11267 Waxler Rd.</t>
  </si>
  <si>
    <t>Keyser, WV 26726</t>
  </si>
  <si>
    <t>57 Blair Road</t>
  </si>
  <si>
    <t xml:space="preserve">Harpers Ferry, WV 25425 </t>
  </si>
  <si>
    <t>390 Pedal Car Dr.</t>
  </si>
  <si>
    <t>Inwood, WV 25428</t>
  </si>
  <si>
    <t>5630 Earl L.Core Rd.</t>
  </si>
  <si>
    <t>4260 Freedom Way</t>
  </si>
  <si>
    <t>Weirton, WV 26062</t>
  </si>
  <si>
    <t>Bridgeport, WV 26330</t>
  </si>
  <si>
    <t>2816 Frontage Rd.</t>
  </si>
  <si>
    <t>Summersville, WV 26651</t>
  </si>
  <si>
    <t>Rt. 33 Kelly Mt. Rd.</t>
  </si>
  <si>
    <t>Lewisburg WV 24901</t>
  </si>
  <si>
    <t>Greenbrier  Excavating &amp; Paving                          Lewisburg, WV</t>
  </si>
  <si>
    <t>WV Paving Inc.            Summersville, WV</t>
  </si>
  <si>
    <t>Lewisburg, WV 24901</t>
  </si>
  <si>
    <t>195 Southern Ind. Dr.</t>
  </si>
  <si>
    <t>Beaver, WV 25813</t>
  </si>
  <si>
    <t>6941 Ingleside Dr.</t>
  </si>
  <si>
    <t>Princeton, WV 24740</t>
  </si>
  <si>
    <t>119 Whitman Crk. Rd.</t>
  </si>
  <si>
    <t>Meadows Stone Monterville, WV</t>
  </si>
  <si>
    <t>Route 33 West</t>
  </si>
  <si>
    <t>Route 6, Box 169</t>
  </si>
  <si>
    <t>Buckhannon, WV 26201</t>
  </si>
  <si>
    <t>5856 Saltwell Road</t>
  </si>
  <si>
    <t>1400 St. Rt. 7</t>
  </si>
  <si>
    <t>4002 Ohio River Rd.</t>
  </si>
  <si>
    <t>Kelly  Paving Inc.               Benwood, WV</t>
  </si>
  <si>
    <t>1 Industrial Park Drive</t>
  </si>
  <si>
    <t>232 Rambler Road</t>
  </si>
  <si>
    <t>Meadows Stone      Monterville, WV</t>
  </si>
  <si>
    <t>US Rt. 60 West</t>
  </si>
  <si>
    <t>WV Paving Inc.      Alta, WV</t>
  </si>
  <si>
    <t>WV Paving, Inc. Ripley, WV</t>
  </si>
  <si>
    <t>American Asphalt St. Albans, WV</t>
  </si>
  <si>
    <t>2334 Route 52</t>
  </si>
  <si>
    <t>Kenova, WV 25530</t>
  </si>
  <si>
    <t>50-A Winfield Rd.</t>
  </si>
  <si>
    <t>St. Albans, WV 25177</t>
  </si>
  <si>
    <t>American Asphalt   Kenova, WV</t>
  </si>
  <si>
    <t>American Asphalt             St. Albans, WV</t>
  </si>
  <si>
    <t>Greer  Industries Inc.       Morgantown, WV</t>
  </si>
  <si>
    <t>Jefferson Asphalt Millville, WV</t>
  </si>
  <si>
    <t>Benwood, WV 26031</t>
  </si>
  <si>
    <t>1422 Old SR 7</t>
  </si>
  <si>
    <t>Toronto, OH 43964</t>
  </si>
  <si>
    <t>412 South First Street</t>
  </si>
  <si>
    <t>Martins Ferry, OH 43935</t>
  </si>
  <si>
    <t>Clarksburg Asphalt Company Bridgeport, WV</t>
  </si>
  <si>
    <t xml:space="preserve">J F Allen Company Elkins, WV  </t>
  </si>
  <si>
    <t>J F Allen Company McAplin, WV</t>
  </si>
  <si>
    <t>J F Allen Company         Lorentz, WV</t>
  </si>
  <si>
    <t>J F Allen Company               McAlpin, WV</t>
  </si>
  <si>
    <t>J F Allen Company           Elkins, WV</t>
  </si>
  <si>
    <t>J F Allen Company  Lorentz, WV</t>
  </si>
  <si>
    <t>J F Allen Company  McAlpin, WV</t>
  </si>
  <si>
    <t xml:space="preserve">J F Allen Company       Elkins, WV  </t>
  </si>
  <si>
    <t>J F Allen Company                McAlpin, WV</t>
  </si>
  <si>
    <t>Greer Industries Morgantown, WV</t>
  </si>
  <si>
    <t>Greenbrier  Excavating &amp; Paving                      Lewisburg, WV</t>
  </si>
  <si>
    <t>American Asphalt Saint Albans, WV</t>
  </si>
  <si>
    <t>50-A Winfield Road</t>
  </si>
  <si>
    <t>Greenbrier Excavating &amp; Paving                 Lewisburg, WV</t>
  </si>
  <si>
    <t>WV Paving Inc. Whitman, WV</t>
  </si>
  <si>
    <t>American Asphalt         Kenova, WV</t>
  </si>
  <si>
    <t>American Asphalt               Saint Albans, WV</t>
  </si>
  <si>
    <t>P</t>
  </si>
  <si>
    <t>Plant Run</t>
  </si>
  <si>
    <t>Item P</t>
  </si>
  <si>
    <t>Winchester, VA 22602</t>
  </si>
  <si>
    <t>426 Quarry Road</t>
  </si>
  <si>
    <t>Berryville, VA 22611</t>
  </si>
  <si>
    <t>760 Riverton Road</t>
  </si>
  <si>
    <t>Front Royal, VA 22630</t>
  </si>
  <si>
    <t>Lash Paving         Martins Ferry, OH</t>
  </si>
  <si>
    <t>Lash Paving        Empire, OH</t>
  </si>
  <si>
    <t>Contract Number</t>
  </si>
  <si>
    <t>Klug Brothers Moundsville, WV</t>
  </si>
  <si>
    <t>Klug Brothers            New Martinsville, WV</t>
  </si>
  <si>
    <t>SR 2 So. Lafayette Ave.</t>
  </si>
  <si>
    <t>Moundsville, WV 26041</t>
  </si>
  <si>
    <t>Wetzel Street</t>
  </si>
  <si>
    <t>New Martinsville, WV 26155</t>
  </si>
  <si>
    <t>AAA Paving Princeton, WV</t>
  </si>
  <si>
    <t>560 TP Ind. Park Rd.</t>
  </si>
  <si>
    <t>Princeton, WV 24739</t>
  </si>
  <si>
    <t>WV Paving Inc. Bluefield, WV</t>
  </si>
  <si>
    <t>2967 Virginia Avenue</t>
  </si>
  <si>
    <t>Bluefield, WV 24605</t>
  </si>
  <si>
    <t>Clarksburg Asphalt Company          Bridgeport, WV</t>
  </si>
  <si>
    <t>3401 Point Mountain Rd.</t>
  </si>
  <si>
    <t>Valley Head, WV 26624</t>
  </si>
  <si>
    <t>Ashbury, WV 24916</t>
  </si>
  <si>
    <t>119 Whitman Creek Rd.</t>
  </si>
  <si>
    <t>Camden Materials, Parkersburg, WV</t>
  </si>
  <si>
    <t>Parkersburg, WV 26101</t>
  </si>
  <si>
    <t>Asphalt Price Index at Month of Bid Opening January 2017, Ib</t>
  </si>
  <si>
    <t>Fuel Price Index at Month of Bid Opening January 2017, Ib</t>
  </si>
  <si>
    <t>2017 Hot Mix Asphalt Contract (Material and Pickup by WVDOH Forces Only)</t>
  </si>
  <si>
    <t>3401 Pt. Mountain Road</t>
  </si>
  <si>
    <t>Valley Head, WV 26294</t>
  </si>
  <si>
    <t xml:space="preserve">WV Paving, Inc. Kanauga, OH
</t>
  </si>
  <si>
    <t>Greenbrier Excavating Lewisburg, WV</t>
  </si>
  <si>
    <t>American Asphalt    Kenova, WV</t>
  </si>
  <si>
    <t>American Asphalt                St. Albans, WV</t>
  </si>
  <si>
    <t>Greer Industries     Bridgeport, WV</t>
  </si>
  <si>
    <t>2902 Eharles Ave.</t>
  </si>
  <si>
    <t>J F Allen Company  MCAlpin, WV</t>
  </si>
  <si>
    <t>WV Paving Inc.      Kanauga, OH</t>
  </si>
  <si>
    <t>Greer Industries         Bridgeport, WV</t>
  </si>
  <si>
    <t>Stone Asphalt  Masontown, WV</t>
  </si>
  <si>
    <t>164 V.I.P. Drive</t>
  </si>
  <si>
    <t>Masontown, WV 26542</t>
  </si>
  <si>
    <t>Stuart E. Perry Winchester, VA</t>
  </si>
  <si>
    <t>Stuart E. Perry Berryville, VA</t>
  </si>
  <si>
    <t>Stuart E. Perry Front Royal, VA</t>
  </si>
  <si>
    <t>Contract NuEber</t>
  </si>
  <si>
    <t>Rt. 33 Kelly Et. Rd.</t>
  </si>
  <si>
    <t>117 LiEestone Lane</t>
  </si>
  <si>
    <t>526 Ashcom Road</t>
  </si>
  <si>
    <t>Item</t>
  </si>
  <si>
    <t>Wilson Blacktop  Martins Ferry, OH</t>
  </si>
  <si>
    <t>102 Center Street</t>
  </si>
  <si>
    <t>Martins Ferry, OH  43935</t>
  </si>
  <si>
    <t>3401 Point Mt. Rd.</t>
  </si>
  <si>
    <t>202 Hickory Street</t>
  </si>
  <si>
    <t>DOT6617C025F</t>
  </si>
  <si>
    <t>DOT6617C025V</t>
  </si>
  <si>
    <t>DOT6617C025U</t>
  </si>
  <si>
    <t>DOT6617C025JJ</t>
  </si>
  <si>
    <t>DOT6617C025MM</t>
  </si>
  <si>
    <t>DOT6617C025KK</t>
  </si>
  <si>
    <t>DOT6617C025B</t>
  </si>
  <si>
    <t>DOT6617C025C</t>
  </si>
  <si>
    <t>DOT6617C025FF</t>
  </si>
  <si>
    <t>DOT6617C025NN</t>
  </si>
  <si>
    <t>DOT6617C025G</t>
  </si>
  <si>
    <t>DOT6617C025J</t>
  </si>
  <si>
    <t>DOT6617C025K</t>
  </si>
  <si>
    <t>DOT6617C025L</t>
  </si>
  <si>
    <t>DOT6617C025O</t>
  </si>
  <si>
    <t>DOT6617C025E</t>
  </si>
  <si>
    <t>DOT6617C025H</t>
  </si>
  <si>
    <t>DOT6617C025I</t>
  </si>
  <si>
    <t>DOT6617C025Y</t>
  </si>
  <si>
    <t>DOT6617C025W</t>
  </si>
  <si>
    <t>DOT6617C025X</t>
  </si>
  <si>
    <t>DOT6617C025AA</t>
  </si>
  <si>
    <t>DOT6617C025BB</t>
  </si>
  <si>
    <t>DOT6617C025LL</t>
  </si>
  <si>
    <t>DOT6617C025DD</t>
  </si>
  <si>
    <t>DOT6617C025D</t>
  </si>
  <si>
    <t>DOT6617C025M</t>
  </si>
  <si>
    <t>DOT6617C025N</t>
  </si>
  <si>
    <t>DOT6617C025Z</t>
  </si>
  <si>
    <t>DOT6617C025P</t>
  </si>
  <si>
    <t>DOT6617C025Q</t>
  </si>
  <si>
    <t>DOT6617C025S</t>
  </si>
  <si>
    <t>DOT6617C025T</t>
  </si>
  <si>
    <t>DOT6617C025R</t>
  </si>
  <si>
    <t>DOT6617C025CC</t>
  </si>
  <si>
    <t>DOT6617C025EE</t>
  </si>
  <si>
    <t>DOT6617C025GG</t>
  </si>
  <si>
    <t>DOT6617C025HH</t>
  </si>
  <si>
    <t>DOT6617C025OO</t>
  </si>
  <si>
    <t>DOT6617C025A</t>
  </si>
  <si>
    <t>DOT6617C025II</t>
  </si>
  <si>
    <r>
      <t>(I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- I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x AC / 100</t>
    </r>
  </si>
  <si>
    <t xml:space="preserve"> Price Index February 2018, Ip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</si>
</sst>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.00"/>
    <numFmt numFmtId="170" formatCode="[$-409]dddd\,\ mmmm\ dd\,\ yyyy"/>
    <numFmt numFmtId="171" formatCode="[$-409]h:mm:ss\ AM/PM"/>
    <numFmt numFmtId="172" formatCode="0.000"/>
    <numFmt numFmtId="173" formatCode="&quot;$&quot;#,##0"/>
    <numFmt numFmtId="174" formatCode="&quot;$&quot;#,##0.000_);[Red]\(&quot;$&quot;#,##0.000\)"/>
    <numFmt numFmtId="175" formatCode="&quot;$&quot;#,##0.000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&quot;$&quot;#,##0.00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Courier New"/>
      <family val="3"/>
    </font>
    <font>
      <sz val="10"/>
      <name val="Verdana"/>
      <family val="2"/>
    </font>
    <font>
      <sz val="9"/>
      <name val="Courier New"/>
      <family val="3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5" borderId="11" xfId="63" applyFont="1" applyFill="1" applyBorder="1" applyAlignment="1">
      <alignment horizontal="center" vertical="center" wrapText="1"/>
      <protection/>
    </xf>
    <xf numFmtId="0" fontId="9" fillId="36" borderId="12" xfId="68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4" borderId="10" xfId="63" applyFont="1" applyFill="1" applyBorder="1" applyAlignment="1">
      <alignment horizontal="center" vertical="center"/>
      <protection/>
    </xf>
    <xf numFmtId="0" fontId="6" fillId="35" borderId="11" xfId="63" applyFont="1" applyFill="1" applyBorder="1" applyAlignment="1">
      <alignment horizontal="center" vertical="center" wrapText="1"/>
      <protection/>
    </xf>
    <xf numFmtId="0" fontId="10" fillId="36" borderId="12" xfId="68" applyFont="1" applyFill="1" applyBorder="1" applyAlignment="1">
      <alignment horizontal="center" vertical="center"/>
      <protection/>
    </xf>
    <xf numFmtId="0" fontId="11" fillId="35" borderId="11" xfId="63" applyFont="1" applyFill="1" applyBorder="1" applyAlignment="1">
      <alignment horizontal="center" vertical="center" wrapText="1"/>
      <protection/>
    </xf>
    <xf numFmtId="0" fontId="12" fillId="36" borderId="12" xfId="68" applyFont="1" applyFill="1" applyBorder="1" applyAlignment="1">
      <alignment horizontal="center" vertical="center"/>
      <protection/>
    </xf>
    <xf numFmtId="169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9" fillId="36" borderId="14" xfId="68" applyFont="1" applyFill="1" applyBorder="1" applyAlignment="1">
      <alignment horizontal="center" vertical="center"/>
      <protection/>
    </xf>
    <xf numFmtId="169" fontId="7" fillId="34" borderId="15" xfId="0" applyNumberFormat="1" applyFont="1" applyFill="1" applyBorder="1" applyAlignment="1">
      <alignment horizontal="right" vertical="center"/>
    </xf>
    <xf numFmtId="169" fontId="7" fillId="33" borderId="15" xfId="0" applyNumberFormat="1" applyFont="1" applyFill="1" applyBorder="1" applyAlignment="1">
      <alignment horizontal="right" vertical="center"/>
    </xf>
    <xf numFmtId="169" fontId="7" fillId="33" borderId="16" xfId="0" applyNumberFormat="1" applyFont="1" applyFill="1" applyBorder="1" applyAlignment="1">
      <alignment horizontal="right" vertical="center"/>
    </xf>
    <xf numFmtId="169" fontId="7" fillId="33" borderId="17" xfId="0" applyNumberFormat="1" applyFont="1" applyFill="1" applyBorder="1" applyAlignment="1">
      <alignment horizontal="right" vertical="center"/>
    </xf>
    <xf numFmtId="169" fontId="7" fillId="34" borderId="18" xfId="0" applyNumberFormat="1" applyFont="1" applyFill="1" applyBorder="1" applyAlignment="1">
      <alignment horizontal="right" vertical="center"/>
    </xf>
    <xf numFmtId="169" fontId="7" fillId="33" borderId="18" xfId="0" applyNumberFormat="1" applyFont="1" applyFill="1" applyBorder="1" applyAlignment="1">
      <alignment horizontal="right" vertical="center"/>
    </xf>
    <xf numFmtId="169" fontId="7" fillId="33" borderId="19" xfId="0" applyNumberFormat="1" applyFont="1" applyFill="1" applyBorder="1" applyAlignment="1">
      <alignment horizontal="right" vertical="center"/>
    </xf>
    <xf numFmtId="169" fontId="7" fillId="34" borderId="20" xfId="0" applyNumberFormat="1" applyFont="1" applyFill="1" applyBorder="1" applyAlignment="1">
      <alignment horizontal="right" vertical="center"/>
    </xf>
    <xf numFmtId="169" fontId="7" fillId="33" borderId="20" xfId="0" applyNumberFormat="1" applyFont="1" applyFill="1" applyBorder="1" applyAlignment="1">
      <alignment horizontal="right" vertical="center"/>
    </xf>
    <xf numFmtId="169" fontId="7" fillId="33" borderId="21" xfId="46" applyNumberFormat="1" applyFont="1" applyFill="1" applyBorder="1" applyAlignment="1">
      <alignment horizontal="right" vertical="center"/>
    </xf>
    <xf numFmtId="169" fontId="7" fillId="34" borderId="22" xfId="0" applyNumberFormat="1" applyFont="1" applyFill="1" applyBorder="1" applyAlignment="1">
      <alignment horizontal="right" vertical="center"/>
    </xf>
    <xf numFmtId="169" fontId="7" fillId="34" borderId="15" xfId="46" applyNumberFormat="1" applyFont="1" applyFill="1" applyBorder="1" applyAlignment="1">
      <alignment horizontal="right" vertical="center"/>
    </xf>
    <xf numFmtId="169" fontId="7" fillId="33" borderId="15" xfId="46" applyNumberFormat="1" applyFont="1" applyFill="1" applyBorder="1" applyAlignment="1">
      <alignment horizontal="right" vertical="center"/>
    </xf>
    <xf numFmtId="169" fontId="7" fillId="33" borderId="17" xfId="46" applyNumberFormat="1" applyFont="1" applyFill="1" applyBorder="1" applyAlignment="1">
      <alignment horizontal="right" vertical="center"/>
    </xf>
    <xf numFmtId="169" fontId="7" fillId="33" borderId="15" xfId="68" applyNumberFormat="1" applyFont="1" applyFill="1" applyBorder="1" applyAlignment="1">
      <alignment horizontal="right" vertical="center"/>
      <protection/>
    </xf>
    <xf numFmtId="169" fontId="7" fillId="34" borderId="15" xfId="68" applyNumberFormat="1" applyFont="1" applyFill="1" applyBorder="1" applyAlignment="1">
      <alignment horizontal="right"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169" fontId="7" fillId="33" borderId="16" xfId="68" applyNumberFormat="1" applyFont="1" applyFill="1" applyBorder="1" applyAlignment="1">
      <alignment horizontal="right" vertical="center"/>
      <protection/>
    </xf>
    <xf numFmtId="169" fontId="7" fillId="33" borderId="17" xfId="68" applyNumberFormat="1" applyFont="1" applyFill="1" applyBorder="1" applyAlignment="1">
      <alignment horizontal="right" vertical="center"/>
      <protection/>
    </xf>
    <xf numFmtId="169" fontId="7" fillId="34" borderId="18" xfId="68" applyNumberFormat="1" applyFont="1" applyFill="1" applyBorder="1" applyAlignment="1">
      <alignment horizontal="right" vertical="center"/>
      <protection/>
    </xf>
    <xf numFmtId="169" fontId="7" fillId="33" borderId="18" xfId="68" applyNumberFormat="1" applyFont="1" applyFill="1" applyBorder="1" applyAlignment="1">
      <alignment horizontal="right" vertical="center"/>
      <protection/>
    </xf>
    <xf numFmtId="0" fontId="10" fillId="36" borderId="14" xfId="68" applyFont="1" applyFill="1" applyBorder="1" applyAlignment="1">
      <alignment horizontal="center" vertical="center"/>
      <protection/>
    </xf>
    <xf numFmtId="169" fontId="7" fillId="33" borderId="23" xfId="68" applyNumberFormat="1" applyFont="1" applyFill="1" applyBorder="1" applyAlignment="1">
      <alignment horizontal="right" vertical="center"/>
      <protection/>
    </xf>
    <xf numFmtId="169" fontId="13" fillId="0" borderId="0" xfId="0" applyNumberFormat="1" applyFont="1" applyFill="1" applyBorder="1" applyAlignment="1">
      <alignment vertical="center"/>
    </xf>
    <xf numFmtId="0" fontId="12" fillId="36" borderId="14" xfId="68" applyFont="1" applyFill="1" applyBorder="1" applyAlignment="1">
      <alignment horizontal="center" vertical="center"/>
      <protection/>
    </xf>
    <xf numFmtId="8" fontId="7" fillId="34" borderId="15" xfId="0" applyNumberFormat="1" applyFont="1" applyFill="1" applyBorder="1" applyAlignment="1">
      <alignment horizontal="right" vertical="center"/>
    </xf>
    <xf numFmtId="8" fontId="7" fillId="33" borderId="15" xfId="0" applyNumberFormat="1" applyFont="1" applyFill="1" applyBorder="1" applyAlignment="1">
      <alignment horizontal="right" vertical="center"/>
    </xf>
    <xf numFmtId="8" fontId="7" fillId="34" borderId="24" xfId="0" applyNumberFormat="1" applyFont="1" applyFill="1" applyBorder="1" applyAlignment="1">
      <alignment horizontal="right" vertical="center"/>
    </xf>
    <xf numFmtId="8" fontId="7" fillId="33" borderId="24" xfId="0" applyNumberFormat="1" applyFont="1" applyFill="1" applyBorder="1" applyAlignment="1">
      <alignment horizontal="right" vertical="center"/>
    </xf>
    <xf numFmtId="8" fontId="7" fillId="33" borderId="16" xfId="0" applyNumberFormat="1" applyFont="1" applyFill="1" applyBorder="1" applyAlignment="1">
      <alignment horizontal="right" vertical="center"/>
    </xf>
    <xf numFmtId="8" fontId="7" fillId="33" borderId="17" xfId="0" applyNumberFormat="1" applyFont="1" applyFill="1" applyBorder="1" applyAlignment="1">
      <alignment horizontal="right" vertical="center"/>
    </xf>
    <xf numFmtId="8" fontId="7" fillId="34" borderId="18" xfId="0" applyNumberFormat="1" applyFont="1" applyFill="1" applyBorder="1" applyAlignment="1">
      <alignment horizontal="right" vertical="center"/>
    </xf>
    <xf numFmtId="8" fontId="7" fillId="33" borderId="18" xfId="0" applyNumberFormat="1" applyFont="1" applyFill="1" applyBorder="1" applyAlignment="1">
      <alignment horizontal="right" vertical="center"/>
    </xf>
    <xf numFmtId="8" fontId="7" fillId="33" borderId="25" xfId="0" applyNumberFormat="1" applyFont="1" applyFill="1" applyBorder="1" applyAlignment="1">
      <alignment horizontal="right" vertical="center"/>
    </xf>
    <xf numFmtId="8" fontId="7" fillId="34" borderId="26" xfId="0" applyNumberFormat="1" applyFont="1" applyFill="1" applyBorder="1" applyAlignment="1">
      <alignment horizontal="right" vertical="center"/>
    </xf>
    <xf numFmtId="8" fontId="7" fillId="33" borderId="27" xfId="0" applyNumberFormat="1" applyFont="1" applyFill="1" applyBorder="1" applyAlignment="1">
      <alignment horizontal="right" vertical="center"/>
    </xf>
    <xf numFmtId="8" fontId="7" fillId="34" borderId="28" xfId="0" applyNumberFormat="1" applyFont="1" applyFill="1" applyBorder="1" applyAlignment="1">
      <alignment horizontal="right" vertical="center"/>
    </xf>
    <xf numFmtId="8" fontId="7" fillId="33" borderId="23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60" fillId="0" borderId="0" xfId="65" applyFont="1" applyFill="1" applyBorder="1" applyAlignment="1">
      <alignment horizontal="center"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169" fontId="7" fillId="34" borderId="24" xfId="0" applyNumberFormat="1" applyFont="1" applyFill="1" applyBorder="1" applyAlignment="1">
      <alignment horizontal="right" vertical="center"/>
    </xf>
    <xf numFmtId="169" fontId="7" fillId="33" borderId="24" xfId="0" applyNumberFormat="1" applyFont="1" applyFill="1" applyBorder="1" applyAlignment="1">
      <alignment horizontal="right" vertical="center"/>
    </xf>
    <xf numFmtId="169" fontId="7" fillId="33" borderId="25" xfId="0" applyNumberFormat="1" applyFont="1" applyFill="1" applyBorder="1" applyAlignment="1">
      <alignment horizontal="right" vertical="center"/>
    </xf>
    <xf numFmtId="0" fontId="7" fillId="34" borderId="29" xfId="0" applyFont="1" applyFill="1" applyBorder="1" applyAlignment="1">
      <alignment horizontal="center" vertical="center"/>
    </xf>
    <xf numFmtId="169" fontId="7" fillId="34" borderId="30" xfId="0" applyNumberFormat="1" applyFont="1" applyFill="1" applyBorder="1" applyAlignment="1">
      <alignment horizontal="right" vertical="center"/>
    </xf>
    <xf numFmtId="169" fontId="7" fillId="34" borderId="31" xfId="0" applyNumberFormat="1" applyFont="1" applyFill="1" applyBorder="1" applyAlignment="1">
      <alignment horizontal="right" vertical="center"/>
    </xf>
    <xf numFmtId="169" fontId="7" fillId="34" borderId="32" xfId="0" applyNumberFormat="1" applyFont="1" applyFill="1" applyBorder="1" applyAlignment="1">
      <alignment horizontal="right" vertical="center"/>
    </xf>
    <xf numFmtId="169" fontId="7" fillId="34" borderId="31" xfId="46" applyNumberFormat="1" applyFont="1" applyFill="1" applyBorder="1" applyAlignment="1">
      <alignment horizontal="right" vertical="center"/>
    </xf>
    <xf numFmtId="169" fontId="7" fillId="34" borderId="33" xfId="0" applyNumberFormat="1" applyFont="1" applyFill="1" applyBorder="1" applyAlignment="1">
      <alignment horizontal="right" vertical="center"/>
    </xf>
    <xf numFmtId="0" fontId="7" fillId="33" borderId="29" xfId="63" applyFont="1" applyFill="1" applyBorder="1" applyAlignment="1">
      <alignment horizontal="center" vertical="center"/>
      <protection/>
    </xf>
    <xf numFmtId="169" fontId="7" fillId="33" borderId="34" xfId="68" applyNumberFormat="1" applyFont="1" applyFill="1" applyBorder="1" applyAlignment="1">
      <alignment horizontal="right" vertical="center"/>
      <protection/>
    </xf>
    <xf numFmtId="169" fontId="7" fillId="33" borderId="28" xfId="68" applyNumberFormat="1" applyFont="1" applyFill="1" applyBorder="1" applyAlignment="1">
      <alignment horizontal="right" vertical="center"/>
      <protection/>
    </xf>
    <xf numFmtId="0" fontId="10" fillId="36" borderId="35" xfId="68" applyFont="1" applyFill="1" applyBorder="1" applyAlignment="1">
      <alignment horizontal="center" vertical="center"/>
      <protection/>
    </xf>
    <xf numFmtId="0" fontId="7" fillId="33" borderId="21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3" borderId="37" xfId="63" applyFont="1" applyFill="1" applyBorder="1" applyAlignment="1">
      <alignment horizontal="center" vertical="center"/>
      <protection/>
    </xf>
    <xf numFmtId="169" fontId="7" fillId="34" borderId="28" xfId="68" applyNumberFormat="1" applyFont="1" applyFill="1" applyBorder="1" applyAlignment="1">
      <alignment horizontal="right" vertical="center"/>
      <protection/>
    </xf>
    <xf numFmtId="169" fontId="7" fillId="34" borderId="26" xfId="68" applyNumberFormat="1" applyFont="1" applyFill="1" applyBorder="1" applyAlignment="1">
      <alignment horizontal="right" vertical="center"/>
      <protection/>
    </xf>
    <xf numFmtId="169" fontId="7" fillId="34" borderId="38" xfId="0" applyNumberFormat="1" applyFont="1" applyFill="1" applyBorder="1" applyAlignment="1">
      <alignment horizontal="right" vertical="center"/>
    </xf>
    <xf numFmtId="169" fontId="7" fillId="34" borderId="39" xfId="46" applyNumberFormat="1" applyFont="1" applyFill="1" applyBorder="1" applyAlignment="1">
      <alignment horizontal="right" vertical="center"/>
    </xf>
    <xf numFmtId="169" fontId="7" fillId="34" borderId="39" xfId="0" applyNumberFormat="1" applyFont="1" applyFill="1" applyBorder="1" applyAlignment="1">
      <alignment horizontal="right" vertical="center"/>
    </xf>
    <xf numFmtId="8" fontId="7" fillId="33" borderId="34" xfId="0" applyNumberFormat="1" applyFont="1" applyFill="1" applyBorder="1" applyAlignment="1">
      <alignment horizontal="right" vertical="center"/>
    </xf>
    <xf numFmtId="8" fontId="7" fillId="33" borderId="28" xfId="0" applyNumberFormat="1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8" fontId="7" fillId="33" borderId="40" xfId="0" applyNumberFormat="1" applyFont="1" applyFill="1" applyBorder="1" applyAlignment="1">
      <alignment horizontal="right" vertical="center"/>
    </xf>
    <xf numFmtId="8" fontId="7" fillId="34" borderId="33" xfId="0" applyNumberFormat="1" applyFont="1" applyFill="1" applyBorder="1" applyAlignment="1">
      <alignment horizontal="right" vertical="center"/>
    </xf>
    <xf numFmtId="8" fontId="7" fillId="34" borderId="31" xfId="0" applyNumberFormat="1" applyFont="1" applyFill="1" applyBorder="1" applyAlignment="1">
      <alignment horizontal="right" vertical="center"/>
    </xf>
    <xf numFmtId="8" fontId="7" fillId="34" borderId="30" xfId="0" applyNumberFormat="1" applyFont="1" applyFill="1" applyBorder="1" applyAlignment="1">
      <alignment horizontal="righ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69" fontId="7" fillId="33" borderId="34" xfId="0" applyNumberFormat="1" applyFont="1" applyFill="1" applyBorder="1" applyAlignment="1">
      <alignment horizontal="right" vertical="center"/>
    </xf>
    <xf numFmtId="169" fontId="7" fillId="33" borderId="28" xfId="0" applyNumberFormat="1" applyFont="1" applyFill="1" applyBorder="1" applyAlignment="1">
      <alignment horizontal="right" vertical="center"/>
    </xf>
    <xf numFmtId="0" fontId="12" fillId="36" borderId="41" xfId="68" applyFont="1" applyFill="1" applyBorder="1" applyAlignment="1">
      <alignment horizontal="center" vertical="center"/>
      <protection/>
    </xf>
    <xf numFmtId="169" fontId="7" fillId="33" borderId="42" xfId="0" applyNumberFormat="1" applyFont="1" applyFill="1" applyBorder="1" applyAlignment="1">
      <alignment horizontal="right" vertical="center"/>
    </xf>
    <xf numFmtId="0" fontId="8" fillId="35" borderId="21" xfId="63" applyFont="1" applyFill="1" applyBorder="1" applyAlignment="1">
      <alignment horizontal="center" vertical="center" wrapText="1"/>
      <protection/>
    </xf>
    <xf numFmtId="0" fontId="9" fillId="36" borderId="41" xfId="68" applyFont="1" applyFill="1" applyBorder="1" applyAlignment="1">
      <alignment horizontal="center" vertical="center"/>
      <protection/>
    </xf>
    <xf numFmtId="0" fontId="7" fillId="33" borderId="43" xfId="63" applyFont="1" applyFill="1" applyBorder="1" applyAlignment="1">
      <alignment horizontal="center" vertical="center"/>
      <protection/>
    </xf>
    <xf numFmtId="0" fontId="7" fillId="34" borderId="44" xfId="63" applyFont="1" applyFill="1" applyBorder="1" applyAlignment="1">
      <alignment horizontal="center" vertical="center"/>
      <protection/>
    </xf>
    <xf numFmtId="0" fontId="7" fillId="33" borderId="44" xfId="63" applyFont="1" applyFill="1" applyBorder="1" applyAlignment="1">
      <alignment horizontal="center" vertical="center"/>
      <protection/>
    </xf>
    <xf numFmtId="0" fontId="7" fillId="34" borderId="45" xfId="0" applyFont="1" applyFill="1" applyBorder="1" applyAlignment="1">
      <alignment horizontal="center" vertical="center"/>
    </xf>
    <xf numFmtId="0" fontId="8" fillId="35" borderId="14" xfId="63" applyFont="1" applyFill="1" applyBorder="1" applyAlignment="1">
      <alignment horizontal="center" vertical="center" wrapText="1"/>
      <protection/>
    </xf>
    <xf numFmtId="0" fontId="8" fillId="35" borderId="35" xfId="63" applyFont="1" applyFill="1" applyBorder="1" applyAlignment="1">
      <alignment horizontal="center" vertical="center" wrapText="1"/>
      <protection/>
    </xf>
    <xf numFmtId="0" fontId="6" fillId="35" borderId="35" xfId="63" applyFont="1" applyFill="1" applyBorder="1" applyAlignment="1">
      <alignment horizontal="center" vertical="center" wrapText="1"/>
      <protection/>
    </xf>
    <xf numFmtId="0" fontId="11" fillId="35" borderId="14" xfId="63" applyFont="1" applyFill="1" applyBorder="1" applyAlignment="1">
      <alignment horizontal="center" vertical="center" wrapText="1"/>
      <protection/>
    </xf>
    <xf numFmtId="0" fontId="6" fillId="35" borderId="14" xfId="63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6" fillId="35" borderId="12" xfId="63" applyFont="1" applyFill="1" applyBorder="1" applyAlignment="1" applyProtection="1">
      <alignment horizontal="center" vertical="center" wrapText="1"/>
      <protection/>
    </xf>
    <xf numFmtId="0" fontId="6" fillId="35" borderId="12" xfId="63" applyFont="1" applyFill="1" applyBorder="1" applyAlignment="1" applyProtection="1">
      <alignment horizontal="center" vertical="center" wrapText="1"/>
      <protection/>
    </xf>
    <xf numFmtId="0" fontId="10" fillId="36" borderId="12" xfId="68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8" fontId="7" fillId="33" borderId="16" xfId="0" applyNumberFormat="1" applyFont="1" applyFill="1" applyBorder="1" applyAlignment="1" applyProtection="1">
      <alignment horizontal="right" vertical="center"/>
      <protection/>
    </xf>
    <xf numFmtId="8" fontId="7" fillId="33" borderId="17" xfId="0" applyNumberFormat="1" applyFont="1" applyFill="1" applyBorder="1" applyAlignment="1" applyProtection="1">
      <alignment horizontal="right" vertical="center"/>
      <protection/>
    </xf>
    <xf numFmtId="8" fontId="7" fillId="33" borderId="25" xfId="0" applyNumberFormat="1" applyFont="1" applyFill="1" applyBorder="1" applyAlignment="1" applyProtection="1">
      <alignment horizontal="right" vertical="center"/>
      <protection/>
    </xf>
    <xf numFmtId="8" fontId="7" fillId="33" borderId="27" xfId="0" applyNumberFormat="1" applyFont="1" applyFill="1" applyBorder="1" applyAlignment="1" applyProtection="1">
      <alignment horizontal="right" vertical="center"/>
      <protection/>
    </xf>
    <xf numFmtId="8" fontId="7" fillId="33" borderId="11" xfId="0" applyNumberFormat="1" applyFont="1" applyFill="1" applyBorder="1" applyAlignment="1" applyProtection="1">
      <alignment horizontal="right" vertical="center"/>
      <protection/>
    </xf>
    <xf numFmtId="169" fontId="7" fillId="33" borderId="16" xfId="0" applyNumberFormat="1" applyFont="1" applyFill="1" applyBorder="1" applyAlignment="1" applyProtection="1">
      <alignment horizontal="right" vertical="center"/>
      <protection/>
    </xf>
    <xf numFmtId="169" fontId="7" fillId="33" borderId="17" xfId="0" applyNumberFormat="1" applyFont="1" applyFill="1" applyBorder="1" applyAlignment="1" applyProtection="1">
      <alignment horizontal="right" vertical="center"/>
      <protection/>
    </xf>
    <xf numFmtId="169" fontId="7" fillId="33" borderId="16" xfId="68" applyNumberFormat="1" applyFont="1" applyFill="1" applyBorder="1" applyAlignment="1" applyProtection="1">
      <alignment horizontal="right" vertical="center"/>
      <protection/>
    </xf>
    <xf numFmtId="169" fontId="7" fillId="33" borderId="17" xfId="68" applyNumberFormat="1" applyFont="1" applyFill="1" applyBorder="1" applyAlignment="1" applyProtection="1">
      <alignment horizontal="right" vertical="center"/>
      <protection/>
    </xf>
    <xf numFmtId="169" fontId="7" fillId="33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8" fontId="7" fillId="34" borderId="18" xfId="0" applyNumberFormat="1" applyFont="1" applyFill="1" applyBorder="1" applyAlignment="1" applyProtection="1">
      <alignment horizontal="right" vertical="center"/>
      <protection/>
    </xf>
    <xf numFmtId="8" fontId="7" fillId="34" borderId="15" xfId="0" applyNumberFormat="1" applyFont="1" applyFill="1" applyBorder="1" applyAlignment="1" applyProtection="1">
      <alignment horizontal="right" vertical="center"/>
      <protection/>
    </xf>
    <xf numFmtId="8" fontId="7" fillId="34" borderId="24" xfId="0" applyNumberFormat="1" applyFont="1" applyFill="1" applyBorder="1" applyAlignment="1" applyProtection="1">
      <alignment horizontal="right" vertical="center"/>
      <protection/>
    </xf>
    <xf numFmtId="8" fontId="7" fillId="34" borderId="23" xfId="0" applyNumberFormat="1" applyFont="1" applyFill="1" applyBorder="1" applyAlignment="1" applyProtection="1">
      <alignment horizontal="right" vertical="center"/>
      <protection/>
    </xf>
    <xf numFmtId="8" fontId="7" fillId="34" borderId="10" xfId="0" applyNumberFormat="1" applyFont="1" applyFill="1" applyBorder="1" applyAlignment="1" applyProtection="1">
      <alignment horizontal="right" vertical="center"/>
      <protection/>
    </xf>
    <xf numFmtId="169" fontId="7" fillId="34" borderId="18" xfId="0" applyNumberFormat="1" applyFont="1" applyFill="1" applyBorder="1" applyAlignment="1" applyProtection="1">
      <alignment horizontal="right" vertical="center"/>
      <protection/>
    </xf>
    <xf numFmtId="169" fontId="7" fillId="34" borderId="15" xfId="0" applyNumberFormat="1" applyFont="1" applyFill="1" applyBorder="1" applyAlignment="1" applyProtection="1">
      <alignment horizontal="right" vertical="center"/>
      <protection/>
    </xf>
    <xf numFmtId="169" fontId="7" fillId="34" borderId="18" xfId="68" applyNumberFormat="1" applyFont="1" applyFill="1" applyBorder="1" applyAlignment="1" applyProtection="1">
      <alignment horizontal="right" vertical="center"/>
      <protection/>
    </xf>
    <xf numFmtId="169" fontId="7" fillId="34" borderId="15" xfId="68" applyNumberFormat="1" applyFont="1" applyFill="1" applyBorder="1" applyAlignment="1" applyProtection="1">
      <alignment horizontal="right" vertical="center"/>
      <protection/>
    </xf>
    <xf numFmtId="169" fontId="7" fillId="34" borderId="20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8" fontId="7" fillId="33" borderId="18" xfId="0" applyNumberFormat="1" applyFont="1" applyFill="1" applyBorder="1" applyAlignment="1" applyProtection="1">
      <alignment horizontal="right" vertical="center"/>
      <protection/>
    </xf>
    <xf numFmtId="8" fontId="7" fillId="33" borderId="15" xfId="0" applyNumberFormat="1" applyFont="1" applyFill="1" applyBorder="1" applyAlignment="1" applyProtection="1">
      <alignment horizontal="right" vertical="center"/>
      <protection/>
    </xf>
    <xf numFmtId="8" fontId="7" fillId="33" borderId="24" xfId="0" applyNumberFormat="1" applyFont="1" applyFill="1" applyBorder="1" applyAlignment="1" applyProtection="1">
      <alignment horizontal="right" vertical="center"/>
      <protection/>
    </xf>
    <xf numFmtId="8" fontId="7" fillId="33" borderId="23" xfId="0" applyNumberFormat="1" applyFont="1" applyFill="1" applyBorder="1" applyAlignment="1" applyProtection="1">
      <alignment horizontal="right" vertical="center"/>
      <protection/>
    </xf>
    <xf numFmtId="8" fontId="7" fillId="33" borderId="10" xfId="0" applyNumberFormat="1" applyFont="1" applyFill="1" applyBorder="1" applyAlignment="1" applyProtection="1">
      <alignment horizontal="right" vertical="center"/>
      <protection/>
    </xf>
    <xf numFmtId="169" fontId="7" fillId="33" borderId="18" xfId="0" applyNumberFormat="1" applyFont="1" applyFill="1" applyBorder="1" applyAlignment="1" applyProtection="1">
      <alignment horizontal="right" vertical="center"/>
      <protection/>
    </xf>
    <xf numFmtId="169" fontId="7" fillId="33" borderId="15" xfId="0" applyNumberFormat="1" applyFont="1" applyFill="1" applyBorder="1" applyAlignment="1" applyProtection="1">
      <alignment horizontal="right" vertical="center"/>
      <protection/>
    </xf>
    <xf numFmtId="169" fontId="7" fillId="33" borderId="18" xfId="68" applyNumberFormat="1" applyFont="1" applyFill="1" applyBorder="1" applyAlignment="1" applyProtection="1">
      <alignment horizontal="right" vertical="center"/>
      <protection/>
    </xf>
    <xf numFmtId="169" fontId="7" fillId="33" borderId="15" xfId="68" applyNumberFormat="1" applyFont="1" applyFill="1" applyBorder="1" applyAlignment="1" applyProtection="1">
      <alignment horizontal="right" vertical="center"/>
      <protection/>
    </xf>
    <xf numFmtId="169" fontId="7" fillId="33" borderId="20" xfId="0" applyNumberFormat="1" applyFont="1" applyFill="1" applyBorder="1" applyAlignment="1" applyProtection="1">
      <alignment horizontal="right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8" fontId="7" fillId="33" borderId="34" xfId="0" applyNumberFormat="1" applyFont="1" applyFill="1" applyBorder="1" applyAlignment="1" applyProtection="1">
      <alignment horizontal="right" vertical="center"/>
      <protection/>
    </xf>
    <xf numFmtId="8" fontId="7" fillId="33" borderId="28" xfId="0" applyNumberFormat="1" applyFont="1" applyFill="1" applyBorder="1" applyAlignment="1" applyProtection="1">
      <alignment horizontal="right" vertical="center"/>
      <protection/>
    </xf>
    <xf numFmtId="8" fontId="7" fillId="33" borderId="40" xfId="0" applyNumberFormat="1" applyFont="1" applyFill="1" applyBorder="1" applyAlignment="1" applyProtection="1">
      <alignment horizontal="right" vertical="center"/>
      <protection/>
    </xf>
    <xf numFmtId="8" fontId="7" fillId="33" borderId="46" xfId="0" applyNumberFormat="1" applyFont="1" applyFill="1" applyBorder="1" applyAlignment="1" applyProtection="1">
      <alignment horizontal="right" vertical="center"/>
      <protection/>
    </xf>
    <xf numFmtId="8" fontId="7" fillId="33" borderId="29" xfId="0" applyNumberFormat="1" applyFont="1" applyFill="1" applyBorder="1" applyAlignment="1" applyProtection="1">
      <alignment horizontal="right" vertical="center"/>
      <protection/>
    </xf>
    <xf numFmtId="169" fontId="7" fillId="33" borderId="34" xfId="68" applyNumberFormat="1" applyFont="1" applyFill="1" applyBorder="1" applyAlignment="1" applyProtection="1">
      <alignment horizontal="right" vertical="center"/>
      <protection/>
    </xf>
    <xf numFmtId="169" fontId="7" fillId="33" borderId="28" xfId="68" applyNumberFormat="1" applyFont="1" applyFill="1" applyBorder="1" applyAlignment="1" applyProtection="1">
      <alignment horizontal="right" vertical="center"/>
      <protection/>
    </xf>
    <xf numFmtId="8" fontId="7" fillId="34" borderId="30" xfId="0" applyNumberFormat="1" applyFont="1" applyFill="1" applyBorder="1" applyAlignment="1" applyProtection="1">
      <alignment horizontal="right" vertical="center"/>
      <protection/>
    </xf>
    <xf numFmtId="8" fontId="7" fillId="34" borderId="31" xfId="0" applyNumberFormat="1" applyFont="1" applyFill="1" applyBorder="1" applyAlignment="1" applyProtection="1">
      <alignment horizontal="right" vertical="center"/>
      <protection/>
    </xf>
    <xf numFmtId="8" fontId="7" fillId="34" borderId="33" xfId="0" applyNumberFormat="1" applyFont="1" applyFill="1" applyBorder="1" applyAlignment="1" applyProtection="1">
      <alignment horizontal="right" vertical="center"/>
      <protection/>
    </xf>
    <xf numFmtId="8" fontId="7" fillId="34" borderId="47" xfId="0" applyNumberFormat="1" applyFont="1" applyFill="1" applyBorder="1" applyAlignment="1" applyProtection="1">
      <alignment horizontal="right" vertical="center"/>
      <protection/>
    </xf>
    <xf numFmtId="8" fontId="7" fillId="34" borderId="13" xfId="0" applyNumberFormat="1" applyFont="1" applyFill="1" applyBorder="1" applyAlignment="1" applyProtection="1">
      <alignment horizontal="right" vertical="center"/>
      <protection/>
    </xf>
    <xf numFmtId="169" fontId="7" fillId="34" borderId="30" xfId="0" applyNumberFormat="1" applyFont="1" applyFill="1" applyBorder="1" applyAlignment="1" applyProtection="1">
      <alignment horizontal="right" vertical="center"/>
      <protection/>
    </xf>
    <xf numFmtId="169" fontId="7" fillId="34" borderId="31" xfId="0" applyNumberFormat="1" applyFont="1" applyFill="1" applyBorder="1" applyAlignment="1" applyProtection="1">
      <alignment horizontal="right" vertical="center"/>
      <protection/>
    </xf>
    <xf numFmtId="169" fontId="7" fillId="34" borderId="31" xfId="46" applyNumberFormat="1" applyFont="1" applyFill="1" applyBorder="1" applyAlignment="1" applyProtection="1">
      <alignment horizontal="right" vertical="center"/>
      <protection/>
    </xf>
    <xf numFmtId="169" fontId="7" fillId="34" borderId="3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0" fontId="6" fillId="35" borderId="21" xfId="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4" fontId="18" fillId="0" borderId="0" xfId="0" applyNumberFormat="1" applyFont="1" applyFill="1" applyBorder="1" applyAlignment="1">
      <alignment horizontal="center" vertical="center" wrapText="1"/>
    </xf>
    <xf numFmtId="169" fontId="19" fillId="0" borderId="0" xfId="46" applyNumberFormat="1" applyFont="1" applyFill="1" applyBorder="1" applyAlignment="1">
      <alignment horizontal="center" vertical="center"/>
    </xf>
    <xf numFmtId="178" fontId="19" fillId="0" borderId="0" xfId="46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4" fontId="2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66" applyFont="1" applyFill="1" applyBorder="1" applyAlignment="1">
      <alignment horizontal="center" vertical="center"/>
      <protection/>
    </xf>
    <xf numFmtId="168" fontId="19" fillId="0" borderId="0" xfId="82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168" fontId="0" fillId="0" borderId="0" xfId="82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66" applyFont="1" applyBorder="1" applyAlignment="1">
      <alignment horizontal="center" vertical="center"/>
      <protection/>
    </xf>
    <xf numFmtId="168" fontId="19" fillId="0" borderId="0" xfId="82" applyNumberFormat="1" applyFont="1" applyBorder="1" applyAlignment="1">
      <alignment horizontal="right" vertical="center" wrapText="1"/>
    </xf>
    <xf numFmtId="0" fontId="19" fillId="0" borderId="0" xfId="66" applyFont="1" applyBorder="1" applyAlignment="1">
      <alignment horizontal="center" vertical="center"/>
      <protection/>
    </xf>
    <xf numFmtId="168" fontId="15" fillId="0" borderId="0" xfId="82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 quotePrefix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9" fillId="0" borderId="0" xfId="66" applyFont="1" applyFill="1" applyBorder="1" applyAlignment="1">
      <alignment horizontal="left" vertical="center"/>
      <protection/>
    </xf>
    <xf numFmtId="2" fontId="19" fillId="0" borderId="0" xfId="0" applyNumberFormat="1" applyFont="1" applyFill="1" applyBorder="1" applyAlignment="1">
      <alignment horizontal="right" vertical="center" wrapText="1"/>
    </xf>
    <xf numFmtId="2" fontId="19" fillId="0" borderId="0" xfId="42" applyNumberFormat="1" applyFont="1" applyFill="1" applyBorder="1" applyAlignment="1">
      <alignment horizontal="right" vertical="center"/>
    </xf>
    <xf numFmtId="169" fontId="19" fillId="0" borderId="0" xfId="0" applyNumberFormat="1" applyFont="1" applyFill="1" applyBorder="1" applyAlignment="1">
      <alignment horizontal="right" vertical="center"/>
    </xf>
    <xf numFmtId="0" fontId="21" fillId="0" borderId="0" xfId="66" applyFont="1" applyBorder="1" applyAlignment="1">
      <alignment horizontal="left" vertical="center"/>
      <protection/>
    </xf>
    <xf numFmtId="2" fontId="19" fillId="0" borderId="0" xfId="0" applyNumberFormat="1" applyFont="1" applyBorder="1" applyAlignment="1">
      <alignment horizontal="right" vertical="center" wrapText="1"/>
    </xf>
    <xf numFmtId="2" fontId="19" fillId="0" borderId="0" xfId="42" applyNumberFormat="1" applyFont="1" applyBorder="1" applyAlignment="1">
      <alignment horizontal="right" vertical="center"/>
    </xf>
    <xf numFmtId="169" fontId="19" fillId="0" borderId="0" xfId="0" applyNumberFormat="1" applyFont="1" applyBorder="1" applyAlignment="1">
      <alignment horizontal="right" vertical="center"/>
    </xf>
    <xf numFmtId="0" fontId="19" fillId="0" borderId="0" xfId="66" applyFont="1" applyBorder="1" applyAlignment="1">
      <alignment horizontal="left" vertical="center"/>
      <protection/>
    </xf>
    <xf numFmtId="44" fontId="18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8" fillId="35" borderId="48" xfId="68" applyFont="1" applyFill="1" applyBorder="1" applyAlignment="1">
      <alignment horizontal="center" vertical="center" wrapText="1"/>
      <protection/>
    </xf>
    <xf numFmtId="0" fontId="8" fillId="35" borderId="41" xfId="68" applyFont="1" applyFill="1" applyBorder="1" applyAlignment="1">
      <alignment horizontal="center" vertical="center" wrapText="1"/>
      <protection/>
    </xf>
    <xf numFmtId="169" fontId="13" fillId="34" borderId="47" xfId="0" applyNumberFormat="1" applyFont="1" applyFill="1" applyBorder="1" applyAlignment="1">
      <alignment horizontal="center" vertical="center"/>
    </xf>
    <xf numFmtId="169" fontId="13" fillId="34" borderId="36" xfId="0" applyNumberFormat="1" applyFont="1" applyFill="1" applyBorder="1" applyAlignment="1">
      <alignment horizontal="center" vertical="center"/>
    </xf>
    <xf numFmtId="169" fontId="13" fillId="33" borderId="27" xfId="0" applyNumberFormat="1" applyFont="1" applyFill="1" applyBorder="1" applyAlignment="1">
      <alignment horizontal="center" vertical="center"/>
    </xf>
    <xf numFmtId="169" fontId="13" fillId="33" borderId="21" xfId="0" applyNumberFormat="1" applyFont="1" applyFill="1" applyBorder="1" applyAlignment="1">
      <alignment horizontal="center" vertical="center"/>
    </xf>
    <xf numFmtId="0" fontId="8" fillId="35" borderId="14" xfId="63" applyFont="1" applyFill="1" applyBorder="1" applyAlignment="1">
      <alignment horizontal="center" vertical="center" wrapText="1"/>
      <protection/>
    </xf>
    <xf numFmtId="0" fontId="8" fillId="35" borderId="49" xfId="63" applyFont="1" applyFill="1" applyBorder="1" applyAlignment="1">
      <alignment horizontal="center" vertical="center" wrapText="1"/>
      <protection/>
    </xf>
    <xf numFmtId="0" fontId="8" fillId="35" borderId="48" xfId="68" applyFont="1" applyFill="1" applyBorder="1" applyAlignment="1">
      <alignment horizontal="center" wrapText="1"/>
      <protection/>
    </xf>
    <xf numFmtId="0" fontId="8" fillId="35" borderId="41" xfId="68" applyFont="1" applyFill="1" applyBorder="1" applyAlignment="1">
      <alignment horizontal="center" wrapText="1"/>
      <protection/>
    </xf>
    <xf numFmtId="169" fontId="14" fillId="33" borderId="27" xfId="0" applyNumberFormat="1" applyFont="1" applyFill="1" applyBorder="1" applyAlignment="1">
      <alignment horizontal="center" vertical="center"/>
    </xf>
    <xf numFmtId="169" fontId="14" fillId="33" borderId="21" xfId="0" applyNumberFormat="1" applyFont="1" applyFill="1" applyBorder="1" applyAlignment="1">
      <alignment horizontal="center" vertical="center"/>
    </xf>
    <xf numFmtId="169" fontId="14" fillId="34" borderId="47" xfId="0" applyNumberFormat="1" applyFont="1" applyFill="1" applyBorder="1" applyAlignment="1">
      <alignment horizontal="center" vertical="center"/>
    </xf>
    <xf numFmtId="169" fontId="14" fillId="34" borderId="36" xfId="0" applyNumberFormat="1" applyFont="1" applyFill="1" applyBorder="1" applyAlignment="1">
      <alignment horizontal="center" vertical="center"/>
    </xf>
    <xf numFmtId="0" fontId="6" fillId="35" borderId="14" xfId="63" applyFont="1" applyFill="1" applyBorder="1" applyAlignment="1">
      <alignment horizontal="center" vertical="center" wrapText="1"/>
      <protection/>
    </xf>
    <xf numFmtId="0" fontId="6" fillId="35" borderId="49" xfId="63" applyFont="1" applyFill="1" applyBorder="1" applyAlignment="1">
      <alignment horizontal="center" vertical="center" wrapText="1"/>
      <protection/>
    </xf>
    <xf numFmtId="0" fontId="6" fillId="35" borderId="48" xfId="68" applyFont="1" applyFill="1" applyBorder="1" applyAlignment="1">
      <alignment horizontal="center" vertical="center" wrapText="1"/>
      <protection/>
    </xf>
    <xf numFmtId="0" fontId="6" fillId="35" borderId="41" xfId="68" applyFont="1" applyFill="1" applyBorder="1" applyAlignment="1">
      <alignment horizontal="center" vertical="center" wrapText="1"/>
      <protection/>
    </xf>
    <xf numFmtId="0" fontId="6" fillId="35" borderId="41" xfId="68" applyFont="1" applyFill="1" applyBorder="1" applyAlignment="1">
      <alignment horizontal="center" vertical="center" wrapText="1"/>
      <protection/>
    </xf>
    <xf numFmtId="0" fontId="6" fillId="35" borderId="48" xfId="63" applyFont="1" applyFill="1" applyBorder="1" applyAlignment="1">
      <alignment horizontal="center" vertical="center" wrapText="1"/>
      <protection/>
    </xf>
    <xf numFmtId="0" fontId="6" fillId="35" borderId="41" xfId="63" applyFont="1" applyFill="1" applyBorder="1" applyAlignment="1">
      <alignment horizontal="center" vertical="center" wrapText="1"/>
      <protection/>
    </xf>
    <xf numFmtId="169" fontId="13" fillId="34" borderId="46" xfId="0" applyNumberFormat="1" applyFont="1" applyFill="1" applyBorder="1" applyAlignment="1">
      <alignment horizontal="center" vertical="center"/>
    </xf>
    <xf numFmtId="169" fontId="13" fillId="34" borderId="50" xfId="0" applyNumberFormat="1" applyFont="1" applyFill="1" applyBorder="1" applyAlignment="1">
      <alignment horizontal="center" vertical="center"/>
    </xf>
    <xf numFmtId="0" fontId="6" fillId="35" borderId="41" xfId="63" applyFont="1" applyFill="1" applyBorder="1" applyAlignment="1">
      <alignment horizontal="center" vertical="center" wrapText="1"/>
      <protection/>
    </xf>
    <xf numFmtId="0" fontId="11" fillId="35" borderId="14" xfId="63" applyFont="1" applyFill="1" applyBorder="1" applyAlignment="1">
      <alignment horizontal="center" vertical="center" wrapText="1"/>
      <protection/>
    </xf>
    <xf numFmtId="0" fontId="11" fillId="35" borderId="49" xfId="63" applyFont="1" applyFill="1" applyBorder="1" applyAlignment="1">
      <alignment horizontal="center" vertical="center" wrapText="1"/>
      <protection/>
    </xf>
    <xf numFmtId="0" fontId="11" fillId="35" borderId="48" xfId="68" applyFont="1" applyFill="1" applyBorder="1" applyAlignment="1">
      <alignment horizontal="center" vertical="center" wrapText="1"/>
      <protection/>
    </xf>
    <xf numFmtId="0" fontId="11" fillId="35" borderId="41" xfId="68" applyFont="1" applyFill="1" applyBorder="1" applyAlignment="1">
      <alignment horizontal="center" vertical="center" wrapText="1"/>
      <protection/>
    </xf>
    <xf numFmtId="169" fontId="13" fillId="33" borderId="16" xfId="0" applyNumberFormat="1" applyFont="1" applyFill="1" applyBorder="1" applyAlignment="1">
      <alignment horizontal="center" vertical="center"/>
    </xf>
    <xf numFmtId="169" fontId="13" fillId="33" borderId="17" xfId="0" applyNumberFormat="1" applyFont="1" applyFill="1" applyBorder="1" applyAlignment="1">
      <alignment horizontal="center" vertical="center"/>
    </xf>
    <xf numFmtId="169" fontId="14" fillId="34" borderId="30" xfId="0" applyNumberFormat="1" applyFont="1" applyFill="1" applyBorder="1" applyAlignment="1">
      <alignment horizontal="center" vertical="center"/>
    </xf>
    <xf numFmtId="169" fontId="14" fillId="34" borderId="31" xfId="0" applyNumberFormat="1" applyFont="1" applyFill="1" applyBorder="1" applyAlignment="1">
      <alignment horizontal="center" vertical="center"/>
    </xf>
    <xf numFmtId="169" fontId="13" fillId="34" borderId="30" xfId="0" applyNumberFormat="1" applyFont="1" applyFill="1" applyBorder="1" applyAlignment="1">
      <alignment horizontal="center" vertical="center"/>
    </xf>
    <xf numFmtId="169" fontId="13" fillId="34" borderId="31" xfId="0" applyNumberFormat="1" applyFont="1" applyFill="1" applyBorder="1" applyAlignment="1">
      <alignment horizontal="center" vertical="center"/>
    </xf>
    <xf numFmtId="0" fontId="6" fillId="35" borderId="48" xfId="68" applyFont="1" applyFill="1" applyBorder="1" applyAlignment="1" applyProtection="1">
      <alignment horizontal="center" vertical="center" wrapText="1"/>
      <protection/>
    </xf>
    <xf numFmtId="0" fontId="6" fillId="35" borderId="41" xfId="68" applyFont="1" applyFill="1" applyBorder="1" applyAlignment="1" applyProtection="1">
      <alignment horizontal="center" vertical="center" wrapText="1"/>
      <protection/>
    </xf>
    <xf numFmtId="169" fontId="13" fillId="33" borderId="27" xfId="0" applyNumberFormat="1" applyFont="1" applyFill="1" applyBorder="1" applyAlignment="1" applyProtection="1">
      <alignment horizontal="center" vertical="center"/>
      <protection/>
    </xf>
    <xf numFmtId="169" fontId="13" fillId="33" borderId="21" xfId="0" applyNumberFormat="1" applyFont="1" applyFill="1" applyBorder="1" applyAlignment="1" applyProtection="1">
      <alignment horizontal="center" vertical="center"/>
      <protection/>
    </xf>
    <xf numFmtId="169" fontId="14" fillId="33" borderId="27" xfId="0" applyNumberFormat="1" applyFont="1" applyFill="1" applyBorder="1" applyAlignment="1" applyProtection="1">
      <alignment horizontal="center" vertical="center"/>
      <protection/>
    </xf>
    <xf numFmtId="169" fontId="14" fillId="33" borderId="21" xfId="0" applyNumberFormat="1" applyFont="1" applyFill="1" applyBorder="1" applyAlignment="1" applyProtection="1">
      <alignment horizontal="center" vertical="center"/>
      <protection/>
    </xf>
    <xf numFmtId="169" fontId="14" fillId="34" borderId="47" xfId="0" applyNumberFormat="1" applyFont="1" applyFill="1" applyBorder="1" applyAlignment="1" applyProtection="1">
      <alignment horizontal="center" vertical="center"/>
      <protection/>
    </xf>
    <xf numFmtId="169" fontId="14" fillId="34" borderId="36" xfId="0" applyNumberFormat="1" applyFont="1" applyFill="1" applyBorder="1" applyAlignment="1" applyProtection="1">
      <alignment horizontal="center" vertical="center"/>
      <protection/>
    </xf>
    <xf numFmtId="169" fontId="13" fillId="34" borderId="46" xfId="0" applyNumberFormat="1" applyFont="1" applyFill="1" applyBorder="1" applyAlignment="1" applyProtection="1">
      <alignment horizontal="center" vertical="center"/>
      <protection/>
    </xf>
    <xf numFmtId="169" fontId="13" fillId="34" borderId="50" xfId="0" applyNumberFormat="1" applyFont="1" applyFill="1" applyBorder="1" applyAlignment="1" applyProtection="1">
      <alignment horizontal="center" vertical="center"/>
      <protection/>
    </xf>
    <xf numFmtId="0" fontId="6" fillId="35" borderId="41" xfId="68" applyFont="1" applyFill="1" applyBorder="1" applyAlignment="1" applyProtection="1">
      <alignment horizontal="center" vertical="center" wrapText="1"/>
      <protection/>
    </xf>
    <xf numFmtId="0" fontId="6" fillId="35" borderId="14" xfId="63" applyFont="1" applyFill="1" applyBorder="1" applyAlignment="1" applyProtection="1">
      <alignment horizontal="center" vertical="center" wrapText="1"/>
      <protection/>
    </xf>
    <xf numFmtId="0" fontId="6" fillId="35" borderId="49" xfId="63" applyFont="1" applyFill="1" applyBorder="1" applyAlignment="1" applyProtection="1">
      <alignment horizontal="center" vertical="center" wrapText="1"/>
      <protection/>
    </xf>
    <xf numFmtId="169" fontId="14" fillId="34" borderId="34" xfId="0" applyNumberFormat="1" applyFont="1" applyFill="1" applyBorder="1" applyAlignment="1" applyProtection="1">
      <alignment horizontal="center" vertical="center"/>
      <protection/>
    </xf>
    <xf numFmtId="169" fontId="14" fillId="34" borderId="28" xfId="0" applyNumberFormat="1" applyFont="1" applyFill="1" applyBorder="1" applyAlignment="1" applyProtection="1">
      <alignment horizontal="center" vertical="center"/>
      <protection/>
    </xf>
    <xf numFmtId="169" fontId="13" fillId="33" borderId="16" xfId="0" applyNumberFormat="1" applyFont="1" applyFill="1" applyBorder="1" applyAlignment="1" applyProtection="1">
      <alignment horizontal="center" vertical="center"/>
      <protection/>
    </xf>
    <xf numFmtId="169" fontId="13" fillId="33" borderId="17" xfId="0" applyNumberFormat="1" applyFont="1" applyFill="1" applyBorder="1" applyAlignment="1" applyProtection="1">
      <alignment horizontal="center" vertical="center"/>
      <protection/>
    </xf>
    <xf numFmtId="0" fontId="6" fillId="35" borderId="48" xfId="68" applyFont="1" applyFill="1" applyBorder="1" applyAlignment="1" applyProtection="1">
      <alignment horizontal="center" vertical="center" wrapText="1"/>
      <protection/>
    </xf>
    <xf numFmtId="0" fontId="6" fillId="35" borderId="48" xfId="63" applyFont="1" applyFill="1" applyBorder="1" applyAlignment="1" applyProtection="1">
      <alignment horizontal="center" vertical="center" wrapText="1"/>
      <protection/>
    </xf>
    <xf numFmtId="0" fontId="6" fillId="35" borderId="41" xfId="63" applyFont="1" applyFill="1" applyBorder="1" applyAlignment="1" applyProtection="1">
      <alignment horizontal="center" vertical="center" wrapText="1"/>
      <protection/>
    </xf>
    <xf numFmtId="169" fontId="13" fillId="34" borderId="34" xfId="0" applyNumberFormat="1" applyFont="1" applyFill="1" applyBorder="1" applyAlignment="1" applyProtection="1">
      <alignment horizontal="center" vertical="center"/>
      <protection/>
    </xf>
    <xf numFmtId="169" fontId="13" fillId="34" borderId="28" xfId="0" applyNumberFormat="1" applyFont="1" applyFill="1" applyBorder="1" applyAlignment="1" applyProtection="1">
      <alignment horizontal="center" vertical="center"/>
      <protection/>
    </xf>
    <xf numFmtId="0" fontId="6" fillId="35" borderId="41" xfId="63" applyFont="1" applyFill="1" applyBorder="1" applyAlignment="1" applyProtection="1">
      <alignment horizontal="center" vertical="center" wrapText="1"/>
      <protection/>
    </xf>
    <xf numFmtId="0" fontId="11" fillId="35" borderId="48" xfId="63" applyFont="1" applyFill="1" applyBorder="1" applyAlignment="1">
      <alignment horizontal="center" vertical="center" wrapText="1"/>
      <protection/>
    </xf>
    <xf numFmtId="0" fontId="11" fillId="35" borderId="41" xfId="63" applyFont="1" applyFill="1" applyBorder="1" applyAlignment="1">
      <alignment horizontal="center" vertical="center" wrapText="1"/>
      <protection/>
    </xf>
    <xf numFmtId="169" fontId="14" fillId="34" borderId="45" xfId="0" applyNumberFormat="1" applyFont="1" applyFill="1" applyBorder="1" applyAlignment="1">
      <alignment horizontal="center" vertical="center"/>
    </xf>
    <xf numFmtId="169" fontId="13" fillId="33" borderId="43" xfId="0" applyNumberFormat="1" applyFont="1" applyFill="1" applyBorder="1" applyAlignment="1">
      <alignment horizontal="center" vertical="center"/>
    </xf>
    <xf numFmtId="169" fontId="14" fillId="34" borderId="46" xfId="0" applyNumberFormat="1" applyFont="1" applyFill="1" applyBorder="1" applyAlignment="1">
      <alignment horizontal="center" vertical="center"/>
    </xf>
    <xf numFmtId="169" fontId="14" fillId="34" borderId="50" xfId="0" applyNumberFormat="1" applyFont="1" applyFill="1" applyBorder="1" applyAlignment="1">
      <alignment horizontal="center" vertical="center"/>
    </xf>
    <xf numFmtId="0" fontId="6" fillId="35" borderId="48" xfId="68" applyFont="1" applyFill="1" applyBorder="1" applyAlignment="1">
      <alignment horizontal="center" vertical="center" wrapText="1"/>
      <protection/>
    </xf>
    <xf numFmtId="0" fontId="6" fillId="35" borderId="48" xfId="63" applyFont="1" applyFill="1" applyBorder="1" applyAlignment="1">
      <alignment horizontal="center" vertical="center" wrapText="1"/>
      <protection/>
    </xf>
    <xf numFmtId="0" fontId="11" fillId="35" borderId="51" xfId="68" applyFont="1" applyFill="1" applyBorder="1" applyAlignment="1">
      <alignment horizontal="center" vertical="center" wrapText="1"/>
      <protection/>
    </xf>
    <xf numFmtId="169" fontId="13" fillId="34" borderId="45" xfId="0" applyNumberFormat="1" applyFont="1" applyFill="1" applyBorder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3" xfId="65"/>
    <cellStyle name="Normal 2" xfId="66"/>
    <cellStyle name="Normal 2 2" xfId="67"/>
    <cellStyle name="Normal 3" xfId="68"/>
    <cellStyle name="Normal 3 2" xfId="69"/>
    <cellStyle name="Normal 4" xfId="70"/>
    <cellStyle name="Normal 4 2" xfId="71"/>
    <cellStyle name="Normal 4 2 2" xfId="72"/>
    <cellStyle name="Normal 4 3" xfId="73"/>
    <cellStyle name="Normal 4 3 2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Percent 2" xfId="83"/>
    <cellStyle name="Percent 3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9.8515625" style="195" bestFit="1" customWidth="1"/>
    <col min="2" max="2" width="33.421875" style="195" bestFit="1" customWidth="1"/>
    <col min="3" max="3" width="9.140625" style="195" bestFit="1" customWidth="1"/>
    <col min="4" max="4" width="11.421875" style="195" bestFit="1" customWidth="1"/>
    <col min="5" max="5" width="8.8515625" style="195" bestFit="1" customWidth="1"/>
    <col min="6" max="12" width="9.140625" style="195" customWidth="1"/>
    <col min="13" max="13" width="6.140625" style="195" customWidth="1"/>
    <col min="14" max="16384" width="9.140625" style="195" customWidth="1"/>
  </cols>
  <sheetData>
    <row r="1" spans="1:5" s="183" customFormat="1" ht="15">
      <c r="A1" s="226" t="s">
        <v>224</v>
      </c>
      <c r="B1" s="226"/>
      <c r="C1" s="226"/>
      <c r="D1" s="226"/>
      <c r="E1" s="226"/>
    </row>
    <row r="2" spans="1:5" s="183" customFormat="1" ht="15" customHeight="1">
      <c r="A2" s="226" t="s">
        <v>0</v>
      </c>
      <c r="B2" s="226"/>
      <c r="C2" s="226"/>
      <c r="D2" s="226"/>
      <c r="E2" s="226"/>
    </row>
    <row r="3" spans="1:5" s="183" customFormat="1" ht="12.75">
      <c r="A3" s="184" t="s">
        <v>1</v>
      </c>
      <c r="B3" s="185"/>
      <c r="C3" s="186" t="s">
        <v>36</v>
      </c>
      <c r="D3" s="187" t="s">
        <v>37</v>
      </c>
      <c r="E3" s="185"/>
    </row>
    <row r="4" spans="1:5" s="183" customFormat="1" ht="25.5">
      <c r="A4" s="184" t="s">
        <v>222</v>
      </c>
      <c r="B4" s="184" t="s">
        <v>223</v>
      </c>
      <c r="C4" s="188">
        <v>301</v>
      </c>
      <c r="D4" s="189">
        <v>1.7898</v>
      </c>
      <c r="E4" s="185"/>
    </row>
    <row r="5" spans="1:6" s="183" customFormat="1" ht="13.5">
      <c r="A5" s="184" t="s">
        <v>294</v>
      </c>
      <c r="B5" s="186" t="str">
        <f>A5</f>
        <v> Price Index February 2018, Ip</v>
      </c>
      <c r="C5" s="188">
        <v>391</v>
      </c>
      <c r="D5" s="189">
        <v>2.2153</v>
      </c>
      <c r="E5" s="190"/>
      <c r="F5" s="191"/>
    </row>
    <row r="6" spans="1:5" ht="13.5">
      <c r="A6" s="192"/>
      <c r="B6" s="193"/>
      <c r="C6" s="188"/>
      <c r="D6" s="194" t="s">
        <v>1</v>
      </c>
      <c r="E6" s="193"/>
    </row>
    <row r="7" spans="1:5" ht="12.75">
      <c r="A7" s="192" t="s">
        <v>1</v>
      </c>
      <c r="B7" s="192"/>
      <c r="C7" s="192" t="s">
        <v>1</v>
      </c>
      <c r="D7" s="193"/>
      <c r="E7" s="193"/>
    </row>
    <row r="8" spans="1:5" ht="12.75">
      <c r="A8" s="196" t="s">
        <v>2</v>
      </c>
      <c r="B8" s="196"/>
      <c r="C8" s="197" t="s">
        <v>1</v>
      </c>
      <c r="D8" s="193"/>
      <c r="E8" s="193"/>
    </row>
    <row r="9" spans="1:5" ht="12.75">
      <c r="A9" s="196" t="s">
        <v>1</v>
      </c>
      <c r="B9" s="196"/>
      <c r="C9" s="197" t="s">
        <v>1</v>
      </c>
      <c r="D9" s="193"/>
      <c r="E9" s="193"/>
    </row>
    <row r="10" spans="1:6" ht="13.5">
      <c r="A10" s="198" t="s">
        <v>3</v>
      </c>
      <c r="B10" s="199" t="s">
        <v>21</v>
      </c>
      <c r="C10" s="200">
        <v>0.039</v>
      </c>
      <c r="D10" s="201"/>
      <c r="E10" s="201"/>
      <c r="F10" s="202"/>
    </row>
    <row r="11" spans="1:6" ht="13.5">
      <c r="A11" s="203" t="s">
        <v>4</v>
      </c>
      <c r="B11" s="204" t="s">
        <v>22</v>
      </c>
      <c r="C11" s="205">
        <v>0.04</v>
      </c>
      <c r="D11" s="201"/>
      <c r="E11" s="201"/>
      <c r="F11" s="202"/>
    </row>
    <row r="12" spans="1:6" ht="13.5">
      <c r="A12" s="198" t="s">
        <v>5</v>
      </c>
      <c r="B12" s="199" t="s">
        <v>23</v>
      </c>
      <c r="C12" s="200">
        <v>0.05</v>
      </c>
      <c r="D12" s="201"/>
      <c r="E12" s="201"/>
      <c r="F12" s="202"/>
    </row>
    <row r="13" spans="1:6" ht="13.5">
      <c r="A13" s="203" t="s">
        <v>6</v>
      </c>
      <c r="B13" s="206" t="s">
        <v>24</v>
      </c>
      <c r="C13" s="205">
        <v>0.05</v>
      </c>
      <c r="D13" s="201"/>
      <c r="E13" s="201"/>
      <c r="F13" s="202"/>
    </row>
    <row r="14" spans="1:6" ht="13.5">
      <c r="A14" s="203" t="s">
        <v>7</v>
      </c>
      <c r="B14" s="206" t="s">
        <v>25</v>
      </c>
      <c r="C14" s="205">
        <v>0.049</v>
      </c>
      <c r="D14" s="201"/>
      <c r="E14" s="201"/>
      <c r="F14" s="202"/>
    </row>
    <row r="15" spans="1:7" ht="13.5">
      <c r="A15" s="203" t="s">
        <v>8</v>
      </c>
      <c r="B15" s="206" t="s">
        <v>26</v>
      </c>
      <c r="C15" s="205">
        <v>0.051</v>
      </c>
      <c r="D15" s="201"/>
      <c r="E15" s="201"/>
      <c r="F15" s="207"/>
      <c r="G15" s="208"/>
    </row>
    <row r="16" spans="1:7" ht="13.5">
      <c r="A16" s="203" t="s">
        <v>12</v>
      </c>
      <c r="B16" s="206" t="s">
        <v>27</v>
      </c>
      <c r="C16" s="205">
        <v>0.051</v>
      </c>
      <c r="D16" s="201"/>
      <c r="E16" s="201"/>
      <c r="F16" s="207"/>
      <c r="G16" s="208"/>
    </row>
    <row r="17" spans="1:7" ht="13.5">
      <c r="A17" s="203" t="s">
        <v>13</v>
      </c>
      <c r="B17" s="206" t="s">
        <v>28</v>
      </c>
      <c r="C17" s="205">
        <v>0.057</v>
      </c>
      <c r="D17" s="201"/>
      <c r="E17" s="201"/>
      <c r="F17" s="207"/>
      <c r="G17" s="208"/>
    </row>
    <row r="18" spans="1:7" ht="13.5">
      <c r="A18" s="203" t="s">
        <v>14</v>
      </c>
      <c r="B18" s="206" t="s">
        <v>29</v>
      </c>
      <c r="C18" s="205">
        <v>0.061</v>
      </c>
      <c r="D18" s="201"/>
      <c r="E18" s="201"/>
      <c r="F18" s="207"/>
      <c r="G18" s="208"/>
    </row>
    <row r="19" spans="1:7" ht="13.5">
      <c r="A19" s="203" t="s">
        <v>15</v>
      </c>
      <c r="B19" s="206" t="s">
        <v>30</v>
      </c>
      <c r="C19" s="205">
        <v>0.058</v>
      </c>
      <c r="D19" s="201"/>
      <c r="E19" s="201"/>
      <c r="F19" s="207"/>
      <c r="G19" s="208"/>
    </row>
    <row r="20" spans="1:10" ht="13.5">
      <c r="A20" s="203" t="s">
        <v>16</v>
      </c>
      <c r="B20" s="206" t="s">
        <v>31</v>
      </c>
      <c r="C20" s="205">
        <v>0.061</v>
      </c>
      <c r="D20" s="201"/>
      <c r="E20" s="201"/>
      <c r="F20" s="207"/>
      <c r="G20" s="208"/>
      <c r="I20" s="209"/>
      <c r="J20" s="209"/>
    </row>
    <row r="21" spans="1:10" ht="13.5">
      <c r="A21" s="203" t="s">
        <v>17</v>
      </c>
      <c r="B21" s="204" t="s">
        <v>32</v>
      </c>
      <c r="C21" s="205">
        <v>0.076</v>
      </c>
      <c r="D21" s="201"/>
      <c r="E21" s="201"/>
      <c r="F21" s="207"/>
      <c r="G21" s="208"/>
      <c r="I21" s="209"/>
      <c r="J21" s="209"/>
    </row>
    <row r="22" spans="1:9" ht="13.5">
      <c r="A22" s="203" t="s">
        <v>18</v>
      </c>
      <c r="B22" s="204" t="s">
        <v>33</v>
      </c>
      <c r="C22" s="205">
        <v>0.078</v>
      </c>
      <c r="D22" s="201"/>
      <c r="E22" s="201"/>
      <c r="F22" s="207"/>
      <c r="G22" s="208"/>
      <c r="I22" s="209"/>
    </row>
    <row r="23" spans="1:9" ht="13.5">
      <c r="A23" s="203" t="s">
        <v>19</v>
      </c>
      <c r="B23" s="206" t="s">
        <v>34</v>
      </c>
      <c r="C23" s="205">
        <v>0.075</v>
      </c>
      <c r="D23" s="201"/>
      <c r="E23" s="205"/>
      <c r="F23" s="207"/>
      <c r="G23" s="208"/>
      <c r="I23" s="209"/>
    </row>
    <row r="24" spans="1:9" ht="13.5">
      <c r="A24" s="203" t="s">
        <v>20</v>
      </c>
      <c r="B24" s="206" t="s">
        <v>35</v>
      </c>
      <c r="C24" s="205">
        <v>0.075</v>
      </c>
      <c r="D24" s="201"/>
      <c r="E24" s="201"/>
      <c r="F24" s="207"/>
      <c r="G24" s="208"/>
      <c r="I24" s="209"/>
    </row>
    <row r="25" spans="1:9" ht="13.5">
      <c r="A25" s="203" t="s">
        <v>194</v>
      </c>
      <c r="B25" s="206" t="s">
        <v>193</v>
      </c>
      <c r="C25" s="205">
        <v>0.057</v>
      </c>
      <c r="D25" s="201"/>
      <c r="E25" s="201"/>
      <c r="F25" s="207"/>
      <c r="G25" s="208"/>
      <c r="I25" s="209"/>
    </row>
    <row r="26" spans="1:9" ht="13.5">
      <c r="A26" s="192" t="s">
        <v>1</v>
      </c>
      <c r="B26" s="192"/>
      <c r="C26" s="205" t="s">
        <v>1</v>
      </c>
      <c r="D26" s="201"/>
      <c r="E26" s="201"/>
      <c r="I26" s="209"/>
    </row>
    <row r="27" spans="1:5" ht="25.5">
      <c r="A27" s="196" t="s">
        <v>74</v>
      </c>
      <c r="B27" s="196" t="s">
        <v>75</v>
      </c>
      <c r="C27" s="196" t="s">
        <v>1</v>
      </c>
      <c r="D27" s="193"/>
      <c r="E27" s="193"/>
    </row>
    <row r="28" spans="1:5" ht="15.75">
      <c r="A28" s="196" t="s">
        <v>293</v>
      </c>
      <c r="B28" s="210" t="s">
        <v>73</v>
      </c>
      <c r="C28" s="192" t="s">
        <v>1</v>
      </c>
      <c r="D28" s="193"/>
      <c r="E28" s="193"/>
    </row>
    <row r="29" spans="1:5" ht="12.75">
      <c r="A29" s="192" t="s">
        <v>1</v>
      </c>
      <c r="B29" s="192"/>
      <c r="C29" s="192" t="s">
        <v>1</v>
      </c>
      <c r="D29" s="193"/>
      <c r="E29" s="193"/>
    </row>
    <row r="30" spans="1:5" ht="15.75" customHeight="1">
      <c r="A30" s="196" t="s">
        <v>9</v>
      </c>
      <c r="B30" s="196"/>
      <c r="C30" s="211" t="s">
        <v>36</v>
      </c>
      <c r="D30" s="196" t="s">
        <v>37</v>
      </c>
      <c r="E30" s="211" t="s">
        <v>38</v>
      </c>
    </row>
    <row r="31" spans="1:9" ht="13.5">
      <c r="A31" s="198" t="s">
        <v>3</v>
      </c>
      <c r="B31" s="212" t="s">
        <v>21</v>
      </c>
      <c r="C31" s="213">
        <f aca="true" t="shared" si="0" ref="C31:C46">($C$5-$C$4)*C10</f>
        <v>3.51</v>
      </c>
      <c r="D31" s="214">
        <f>+(('Basic Price Adjustment'!$D$5/'Basic Price Adjustment'!$D$4)-1)*'Basic Price Adjustment'!$D$4*1.06</f>
        <v>0.45102999999999993</v>
      </c>
      <c r="E31" s="215">
        <f>C31+D31</f>
        <v>3.9610299999999996</v>
      </c>
      <c r="F31" s="208"/>
      <c r="G31" s="208"/>
      <c r="H31" s="208"/>
      <c r="I31" s="208"/>
    </row>
    <row r="32" spans="1:9" ht="13.5">
      <c r="A32" s="203" t="s">
        <v>4</v>
      </c>
      <c r="B32" s="216" t="s">
        <v>22</v>
      </c>
      <c r="C32" s="217">
        <f t="shared" si="0"/>
        <v>3.6</v>
      </c>
      <c r="D32" s="218">
        <f>+(('Basic Price Adjustment'!$D$5/'Basic Price Adjustment'!$D$4)-1)*'Basic Price Adjustment'!$D$4*1.06</f>
        <v>0.45102999999999993</v>
      </c>
      <c r="E32" s="219">
        <f aca="true" t="shared" si="1" ref="E32:E46">C32+D32</f>
        <v>4.05103</v>
      </c>
      <c r="F32" s="208"/>
      <c r="G32" s="208"/>
      <c r="H32" s="208"/>
      <c r="I32" s="208"/>
    </row>
    <row r="33" spans="1:9" ht="13.5">
      <c r="A33" s="198" t="s">
        <v>5</v>
      </c>
      <c r="B33" s="212" t="s">
        <v>23</v>
      </c>
      <c r="C33" s="213">
        <f t="shared" si="0"/>
        <v>4.5</v>
      </c>
      <c r="D33" s="214">
        <f>+(('Basic Price Adjustment'!$D$5/'Basic Price Adjustment'!$D$4)-1)*'Basic Price Adjustment'!$D$4*1.06</f>
        <v>0.45102999999999993</v>
      </c>
      <c r="E33" s="215">
        <f t="shared" si="1"/>
        <v>4.95103</v>
      </c>
      <c r="F33" s="208"/>
      <c r="G33" s="208"/>
      <c r="H33" s="208"/>
      <c r="I33" s="208"/>
    </row>
    <row r="34" spans="1:5" ht="13.5">
      <c r="A34" s="203" t="s">
        <v>6</v>
      </c>
      <c r="B34" s="220" t="s">
        <v>24</v>
      </c>
      <c r="C34" s="217">
        <f t="shared" si="0"/>
        <v>4.5</v>
      </c>
      <c r="D34" s="218">
        <f>+(('Basic Price Adjustment'!$D$5/'Basic Price Adjustment'!$D$4)-1)*'Basic Price Adjustment'!$D$4*1.06</f>
        <v>0.45102999999999993</v>
      </c>
      <c r="E34" s="219">
        <f t="shared" si="1"/>
        <v>4.95103</v>
      </c>
    </row>
    <row r="35" spans="1:5" ht="13.5">
      <c r="A35" s="203" t="s">
        <v>7</v>
      </c>
      <c r="B35" s="220" t="s">
        <v>25</v>
      </c>
      <c r="C35" s="217">
        <f t="shared" si="0"/>
        <v>4.41</v>
      </c>
      <c r="D35" s="218">
        <f>+(('Basic Price Adjustment'!$D$5/'Basic Price Adjustment'!$D$4)-1)*'Basic Price Adjustment'!$D$4*1.06</f>
        <v>0.45102999999999993</v>
      </c>
      <c r="E35" s="219">
        <f t="shared" si="1"/>
        <v>4.86103</v>
      </c>
    </row>
    <row r="36" spans="1:5" ht="13.5">
      <c r="A36" s="203" t="s">
        <v>8</v>
      </c>
      <c r="B36" s="220" t="s">
        <v>26</v>
      </c>
      <c r="C36" s="217">
        <f t="shared" si="0"/>
        <v>4.59</v>
      </c>
      <c r="D36" s="218">
        <f>+(('Basic Price Adjustment'!$D$5/'Basic Price Adjustment'!$D$4)-1)*'Basic Price Adjustment'!$D$4*1.06</f>
        <v>0.45102999999999993</v>
      </c>
      <c r="E36" s="219">
        <f t="shared" si="1"/>
        <v>5.04103</v>
      </c>
    </row>
    <row r="37" spans="1:5" ht="13.5">
      <c r="A37" s="203" t="s">
        <v>12</v>
      </c>
      <c r="B37" s="220" t="s">
        <v>27</v>
      </c>
      <c r="C37" s="217">
        <f t="shared" si="0"/>
        <v>4.59</v>
      </c>
      <c r="D37" s="218">
        <f>+(('Basic Price Adjustment'!$D$5/'Basic Price Adjustment'!$D$4)-1)*'Basic Price Adjustment'!$D$4*1.06</f>
        <v>0.45102999999999993</v>
      </c>
      <c r="E37" s="219">
        <f t="shared" si="1"/>
        <v>5.04103</v>
      </c>
    </row>
    <row r="38" spans="1:5" ht="13.5">
      <c r="A38" s="203" t="s">
        <v>13</v>
      </c>
      <c r="B38" s="220" t="s">
        <v>28</v>
      </c>
      <c r="C38" s="217">
        <f t="shared" si="0"/>
        <v>5.13</v>
      </c>
      <c r="D38" s="218">
        <f>+(('Basic Price Adjustment'!$D$5/'Basic Price Adjustment'!$D$4)-1)*'Basic Price Adjustment'!$D$4*1.06</f>
        <v>0.45102999999999993</v>
      </c>
      <c r="E38" s="219">
        <f t="shared" si="1"/>
        <v>5.58103</v>
      </c>
    </row>
    <row r="39" spans="1:5" ht="13.5">
      <c r="A39" s="203" t="s">
        <v>14</v>
      </c>
      <c r="B39" s="220" t="s">
        <v>29</v>
      </c>
      <c r="C39" s="217">
        <f t="shared" si="0"/>
        <v>5.49</v>
      </c>
      <c r="D39" s="218">
        <f>+(('Basic Price Adjustment'!$D$5/'Basic Price Adjustment'!$D$4)-1)*'Basic Price Adjustment'!$D$4*1.06</f>
        <v>0.45102999999999993</v>
      </c>
      <c r="E39" s="219">
        <f t="shared" si="1"/>
        <v>5.9410300000000005</v>
      </c>
    </row>
    <row r="40" spans="1:5" ht="13.5">
      <c r="A40" s="203" t="s">
        <v>15</v>
      </c>
      <c r="B40" s="220" t="s">
        <v>30</v>
      </c>
      <c r="C40" s="217">
        <f t="shared" si="0"/>
        <v>5.220000000000001</v>
      </c>
      <c r="D40" s="218">
        <f>+(('Basic Price Adjustment'!$D$5/'Basic Price Adjustment'!$D$4)-1)*'Basic Price Adjustment'!$D$4*1.06</f>
        <v>0.45102999999999993</v>
      </c>
      <c r="E40" s="219">
        <f t="shared" si="1"/>
        <v>5.671030000000001</v>
      </c>
    </row>
    <row r="41" spans="1:5" ht="13.5">
      <c r="A41" s="203" t="s">
        <v>16</v>
      </c>
      <c r="B41" s="220" t="s">
        <v>31</v>
      </c>
      <c r="C41" s="217">
        <f t="shared" si="0"/>
        <v>5.49</v>
      </c>
      <c r="D41" s="218">
        <f>+(('Basic Price Adjustment'!$D$5/'Basic Price Adjustment'!$D$4)-1)*'Basic Price Adjustment'!$D$4*1.06</f>
        <v>0.45102999999999993</v>
      </c>
      <c r="E41" s="219">
        <f t="shared" si="1"/>
        <v>5.9410300000000005</v>
      </c>
    </row>
    <row r="42" spans="1:5" ht="13.5">
      <c r="A42" s="203" t="s">
        <v>17</v>
      </c>
      <c r="B42" s="216" t="s">
        <v>32</v>
      </c>
      <c r="C42" s="217">
        <f t="shared" si="0"/>
        <v>6.84</v>
      </c>
      <c r="D42" s="218">
        <f>+(('Basic Price Adjustment'!$D$5/'Basic Price Adjustment'!$D$4)-1)*'Basic Price Adjustment'!$D$4*1.06</f>
        <v>0.45102999999999993</v>
      </c>
      <c r="E42" s="219">
        <f t="shared" si="1"/>
        <v>7.29103</v>
      </c>
    </row>
    <row r="43" spans="1:5" ht="13.5">
      <c r="A43" s="203" t="s">
        <v>18</v>
      </c>
      <c r="B43" s="216" t="s">
        <v>33</v>
      </c>
      <c r="C43" s="217">
        <f t="shared" si="0"/>
        <v>7.02</v>
      </c>
      <c r="D43" s="218">
        <f>+(('Basic Price Adjustment'!$D$5/'Basic Price Adjustment'!$D$4)-1)*'Basic Price Adjustment'!$D$4*1.06</f>
        <v>0.45102999999999993</v>
      </c>
      <c r="E43" s="219">
        <f t="shared" si="1"/>
        <v>7.47103</v>
      </c>
    </row>
    <row r="44" spans="1:5" ht="13.5">
      <c r="A44" s="203" t="s">
        <v>19</v>
      </c>
      <c r="B44" s="220" t="s">
        <v>34</v>
      </c>
      <c r="C44" s="217">
        <f t="shared" si="0"/>
        <v>6.75</v>
      </c>
      <c r="D44" s="218">
        <f>+(('Basic Price Adjustment'!$D$5/'Basic Price Adjustment'!$D$4)-1)*'Basic Price Adjustment'!$D$4*1.06</f>
        <v>0.45102999999999993</v>
      </c>
      <c r="E44" s="219">
        <f t="shared" si="1"/>
        <v>7.20103</v>
      </c>
    </row>
    <row r="45" spans="1:5" ht="13.5">
      <c r="A45" s="203" t="s">
        <v>20</v>
      </c>
      <c r="B45" s="220" t="s">
        <v>35</v>
      </c>
      <c r="C45" s="217">
        <f t="shared" si="0"/>
        <v>6.75</v>
      </c>
      <c r="D45" s="218">
        <f>+(('Basic Price Adjustment'!$D$5/'Basic Price Adjustment'!$D$4)-1)*'Basic Price Adjustment'!$D$4*1.06</f>
        <v>0.45102999999999993</v>
      </c>
      <c r="E45" s="219">
        <f t="shared" si="1"/>
        <v>7.20103</v>
      </c>
    </row>
    <row r="46" spans="1:5" ht="13.5">
      <c r="A46" s="203" t="s">
        <v>194</v>
      </c>
      <c r="B46" s="206" t="s">
        <v>193</v>
      </c>
      <c r="C46" s="217">
        <f t="shared" si="0"/>
        <v>5.13</v>
      </c>
      <c r="D46" s="218">
        <f>+(('Basic Price Adjustment'!$D$5/'Basic Price Adjustment'!$D$4)-1)*'Basic Price Adjustment'!$D$4*1.06</f>
        <v>0.45102999999999993</v>
      </c>
      <c r="E46" s="219">
        <f t="shared" si="1"/>
        <v>5.58103</v>
      </c>
    </row>
    <row r="47" spans="1:5" ht="13.5">
      <c r="A47" s="203"/>
      <c r="B47" s="206"/>
      <c r="C47" s="217"/>
      <c r="D47" s="218"/>
      <c r="E47" s="219"/>
    </row>
    <row r="48" spans="1:5" ht="13.5">
      <c r="A48" s="203"/>
      <c r="B48" s="206"/>
      <c r="C48" s="217"/>
      <c r="D48" s="218"/>
      <c r="E48" s="219"/>
    </row>
    <row r="49" spans="1:5" ht="13.5">
      <c r="A49" s="203"/>
      <c r="B49" s="206"/>
      <c r="C49" s="217"/>
      <c r="D49" s="218"/>
      <c r="E49" s="219"/>
    </row>
    <row r="50" spans="1:5" ht="12.75">
      <c r="A50" s="192"/>
      <c r="B50" s="192"/>
      <c r="C50" s="221"/>
      <c r="D50" s="193"/>
      <c r="E50" s="193"/>
    </row>
    <row r="51" spans="1:5" ht="12.75">
      <c r="A51" s="196" t="s">
        <v>10</v>
      </c>
      <c r="B51" s="196"/>
      <c r="C51" s="192" t="s">
        <v>1</v>
      </c>
      <c r="D51" s="193"/>
      <c r="E51" s="193"/>
    </row>
    <row r="52" spans="1:5" ht="24.75" customHeight="1">
      <c r="A52" s="225" t="s">
        <v>61</v>
      </c>
      <c r="B52" s="225"/>
      <c r="C52" s="225"/>
      <c r="D52" s="225"/>
      <c r="E52" s="225"/>
    </row>
    <row r="53" spans="1:5" ht="12.75">
      <c r="A53" s="184"/>
      <c r="B53" s="184"/>
      <c r="C53" s="193"/>
      <c r="D53" s="222" t="s">
        <v>11</v>
      </c>
      <c r="E53" s="193"/>
    </row>
    <row r="54" spans="1:13" ht="12.7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</row>
    <row r="55" spans="1:13" ht="12.7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2" ht="12.75">
      <c r="A56" s="224"/>
      <c r="B56" s="224"/>
    </row>
  </sheetData>
  <sheetProtection/>
  <mergeCells count="3">
    <mergeCell ref="A52:E52"/>
    <mergeCell ref="A2:E2"/>
    <mergeCell ref="A1:E1"/>
  </mergeCells>
  <printOptions horizontalCentered="1" verticalCentered="1"/>
  <pageMargins left="0.25" right="0.25" top="0.75" bottom="0.75" header="0.3" footer="0.3"/>
  <pageSetup fitToHeight="1" fitToWidth="1" horizontalDpi="1200" verticalDpi="12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4" bestFit="1" customWidth="1"/>
    <col min="2" max="2" width="34.421875" style="4" bestFit="1" customWidth="1"/>
    <col min="3" max="3" width="8.57421875" style="4" customWidth="1"/>
    <col min="4" max="4" width="10.57421875" style="4" customWidth="1"/>
    <col min="5" max="5" width="8.57421875" style="4" customWidth="1"/>
    <col min="6" max="6" width="10.57421875" style="4" customWidth="1"/>
    <col min="7" max="7" width="8.57421875" style="4" customWidth="1"/>
    <col min="8" max="8" width="10.57421875" style="4" customWidth="1"/>
    <col min="9" max="9" width="8.57421875" style="4" customWidth="1"/>
    <col min="10" max="10" width="10.57421875" style="4" customWidth="1"/>
    <col min="11" max="11" width="8.57421875" style="4" customWidth="1"/>
    <col min="12" max="12" width="10.57421875" style="4" customWidth="1"/>
    <col min="13" max="13" width="9.140625" style="4" customWidth="1"/>
    <col min="14" max="16" width="11.140625" style="4" customWidth="1"/>
    <col min="17" max="17" width="8.57421875" style="4" customWidth="1"/>
    <col min="18" max="18" width="10.57421875" style="4" customWidth="1"/>
    <col min="19" max="16384" width="9.140625" style="4" customWidth="1"/>
  </cols>
  <sheetData>
    <row r="1" spans="7:8" ht="12.75">
      <c r="G1" s="9"/>
      <c r="H1" s="9"/>
    </row>
    <row r="2" s="9" customFormat="1" ht="12.75" customHeight="1" thickBot="1"/>
    <row r="3" spans="1:20" ht="52.5" customHeight="1" thickBot="1">
      <c r="A3" s="251" t="s">
        <v>44</v>
      </c>
      <c r="B3" s="19" t="s">
        <v>45</v>
      </c>
      <c r="C3" s="253" t="s">
        <v>138</v>
      </c>
      <c r="D3" s="254"/>
      <c r="E3" s="253" t="s">
        <v>156</v>
      </c>
      <c r="F3" s="254"/>
      <c r="G3" s="253" t="s">
        <v>41</v>
      </c>
      <c r="H3" s="254"/>
      <c r="I3" s="253" t="s">
        <v>158</v>
      </c>
      <c r="J3" s="254"/>
      <c r="K3" s="253" t="s">
        <v>81</v>
      </c>
      <c r="L3" s="254"/>
      <c r="M3" s="253" t="s">
        <v>139</v>
      </c>
      <c r="N3" s="254"/>
      <c r="O3" s="253" t="s">
        <v>92</v>
      </c>
      <c r="P3" s="254"/>
      <c r="Q3" s="253" t="s">
        <v>186</v>
      </c>
      <c r="R3" s="254"/>
      <c r="S3" s="253" t="s">
        <v>209</v>
      </c>
      <c r="T3" s="254"/>
    </row>
    <row r="4" spans="1:20" ht="13.5" customHeight="1" thickBot="1">
      <c r="A4" s="252"/>
      <c r="B4" s="120" t="s">
        <v>202</v>
      </c>
      <c r="C4" s="227" t="s">
        <v>252</v>
      </c>
      <c r="D4" s="228"/>
      <c r="E4" s="227" t="s">
        <v>254</v>
      </c>
      <c r="F4" s="228"/>
      <c r="G4" s="227" t="s">
        <v>253</v>
      </c>
      <c r="H4" s="228"/>
      <c r="I4" s="227" t="s">
        <v>288</v>
      </c>
      <c r="J4" s="228"/>
      <c r="K4" s="227" t="s">
        <v>289</v>
      </c>
      <c r="L4" s="228"/>
      <c r="M4" s="227" t="s">
        <v>287</v>
      </c>
      <c r="N4" s="228"/>
      <c r="O4" s="227" t="s">
        <v>290</v>
      </c>
      <c r="P4" s="228"/>
      <c r="Q4" s="227" t="s">
        <v>259</v>
      </c>
      <c r="R4" s="228"/>
      <c r="S4" s="227" t="s">
        <v>291</v>
      </c>
      <c r="T4" s="228"/>
    </row>
    <row r="5" spans="1:20" ht="13.5" thickBot="1">
      <c r="A5" s="20"/>
      <c r="B5" s="20"/>
      <c r="C5" s="20" t="s">
        <v>39</v>
      </c>
      <c r="D5" s="20" t="s">
        <v>40</v>
      </c>
      <c r="E5" s="20" t="s">
        <v>39</v>
      </c>
      <c r="F5" s="20" t="s">
        <v>40</v>
      </c>
      <c r="G5" s="20" t="s">
        <v>39</v>
      </c>
      <c r="H5" s="20" t="s">
        <v>40</v>
      </c>
      <c r="I5" s="20" t="s">
        <v>39</v>
      </c>
      <c r="J5" s="20" t="s">
        <v>40</v>
      </c>
      <c r="K5" s="20" t="s">
        <v>39</v>
      </c>
      <c r="L5" s="20" t="s">
        <v>40</v>
      </c>
      <c r="M5" s="20" t="s">
        <v>39</v>
      </c>
      <c r="N5" s="20" t="s">
        <v>40</v>
      </c>
      <c r="O5" s="20" t="s">
        <v>39</v>
      </c>
      <c r="P5" s="20" t="s">
        <v>40</v>
      </c>
      <c r="Q5" s="20" t="s">
        <v>39</v>
      </c>
      <c r="R5" s="20" t="s">
        <v>40</v>
      </c>
      <c r="S5" s="20" t="s">
        <v>39</v>
      </c>
      <c r="T5" s="20" t="s">
        <v>40</v>
      </c>
    </row>
    <row r="6" spans="1:20" s="5" customFormat="1" ht="15">
      <c r="A6" s="26" t="s">
        <v>93</v>
      </c>
      <c r="B6" s="83" t="s">
        <v>94</v>
      </c>
      <c r="C6" s="231" t="s">
        <v>155</v>
      </c>
      <c r="D6" s="232"/>
      <c r="E6" s="237" t="s">
        <v>216</v>
      </c>
      <c r="F6" s="238"/>
      <c r="G6" s="231" t="s">
        <v>95</v>
      </c>
      <c r="H6" s="232"/>
      <c r="I6" s="231" t="s">
        <v>157</v>
      </c>
      <c r="J6" s="232"/>
      <c r="K6" s="231" t="s">
        <v>141</v>
      </c>
      <c r="L6" s="232"/>
      <c r="M6" s="231" t="s">
        <v>134</v>
      </c>
      <c r="N6" s="232"/>
      <c r="O6" s="231" t="s">
        <v>143</v>
      </c>
      <c r="P6" s="232"/>
      <c r="Q6" s="231" t="s">
        <v>187</v>
      </c>
      <c r="R6" s="232"/>
      <c r="S6" s="231" t="s">
        <v>210</v>
      </c>
      <c r="T6" s="232"/>
    </row>
    <row r="7" spans="1:20" s="5" customFormat="1" ht="15.75" thickBot="1">
      <c r="A7" s="27"/>
      <c r="B7" s="84"/>
      <c r="C7" s="229" t="s">
        <v>140</v>
      </c>
      <c r="D7" s="230"/>
      <c r="E7" s="239" t="s">
        <v>217</v>
      </c>
      <c r="F7" s="240"/>
      <c r="G7" s="229" t="s">
        <v>96</v>
      </c>
      <c r="H7" s="230"/>
      <c r="I7" s="229" t="s">
        <v>218</v>
      </c>
      <c r="J7" s="230"/>
      <c r="K7" s="229" t="s">
        <v>142</v>
      </c>
      <c r="L7" s="230"/>
      <c r="M7" s="239" t="s">
        <v>135</v>
      </c>
      <c r="N7" s="240"/>
      <c r="O7" s="239" t="s">
        <v>144</v>
      </c>
      <c r="P7" s="240"/>
      <c r="Q7" s="229" t="s">
        <v>164</v>
      </c>
      <c r="R7" s="230"/>
      <c r="S7" s="248" t="s">
        <v>211</v>
      </c>
      <c r="T7" s="249"/>
    </row>
    <row r="8" spans="1:20" ht="15">
      <c r="A8" s="26" t="s">
        <v>46</v>
      </c>
      <c r="B8" s="26" t="s">
        <v>21</v>
      </c>
      <c r="C8" s="31">
        <v>45.09</v>
      </c>
      <c r="D8" s="32">
        <f>C8+'Basic Price Adjustment'!E31</f>
        <v>49.051030000000004</v>
      </c>
      <c r="E8" s="31">
        <v>44.38</v>
      </c>
      <c r="F8" s="32">
        <f>E8+'Basic Price Adjustment'!E31</f>
        <v>48.34103</v>
      </c>
      <c r="G8" s="31">
        <v>51.2</v>
      </c>
      <c r="H8" s="32">
        <f>G8+'Basic Price Adjustment'!E31</f>
        <v>55.161030000000004</v>
      </c>
      <c r="I8" s="31">
        <v>51.5</v>
      </c>
      <c r="J8" s="32">
        <f>I8+'Basic Price Adjustment'!E31</f>
        <v>55.46103</v>
      </c>
      <c r="K8" s="31">
        <v>54.25</v>
      </c>
      <c r="L8" s="32">
        <f>K8+'Basic Price Adjustment'!E31</f>
        <v>58.21103</v>
      </c>
      <c r="M8" s="31">
        <v>55.5</v>
      </c>
      <c r="N8" s="32">
        <f>M8+'Basic Price Adjustment'!E31</f>
        <v>59.46103</v>
      </c>
      <c r="O8" s="31">
        <v>43</v>
      </c>
      <c r="P8" s="32">
        <f>O8+'Basic Price Adjustment'!E31</f>
        <v>46.96103</v>
      </c>
      <c r="Q8" s="31">
        <v>55.74</v>
      </c>
      <c r="R8" s="32">
        <f>Q8+'Basic Price Adjustment'!E31</f>
        <v>59.70103</v>
      </c>
      <c r="S8" s="31">
        <v>42</v>
      </c>
      <c r="T8" s="32">
        <f>S8+'Basic Price Adjustment'!E31</f>
        <v>45.96103</v>
      </c>
    </row>
    <row r="9" spans="1:20" ht="15">
      <c r="A9" s="12" t="s">
        <v>47</v>
      </c>
      <c r="B9" s="12" t="s">
        <v>22</v>
      </c>
      <c r="C9" s="33"/>
      <c r="D9" s="29"/>
      <c r="E9" s="33">
        <v>46.2</v>
      </c>
      <c r="F9" s="29">
        <f>E9+'Basic Price Adjustment'!E32</f>
        <v>50.25103</v>
      </c>
      <c r="G9" s="33">
        <v>53</v>
      </c>
      <c r="H9" s="29">
        <f>G9+'Basic Price Adjustment'!E32</f>
        <v>57.05103</v>
      </c>
      <c r="I9" s="33">
        <v>52.5</v>
      </c>
      <c r="J9" s="29">
        <f>I9+'Basic Price Adjustment'!E32</f>
        <v>56.55103</v>
      </c>
      <c r="K9" s="33">
        <v>55.5</v>
      </c>
      <c r="L9" s="29">
        <f>K9+'Basic Price Adjustment'!E32</f>
        <v>59.55103</v>
      </c>
      <c r="M9" s="33">
        <v>57.25</v>
      </c>
      <c r="N9" s="29">
        <f>M9+'Basic Price Adjustment'!E32</f>
        <v>61.30103</v>
      </c>
      <c r="O9" s="33">
        <v>43</v>
      </c>
      <c r="P9" s="29">
        <f>O9+'Basic Price Adjustment'!E32</f>
        <v>47.05103</v>
      </c>
      <c r="Q9" s="33">
        <v>59.58</v>
      </c>
      <c r="R9" s="29">
        <f>Q9+'Basic Price Adjustment'!E32</f>
        <v>63.631029999999996</v>
      </c>
      <c r="S9" s="33">
        <v>42</v>
      </c>
      <c r="T9" s="29">
        <f>S9+'Basic Price Adjustment'!E32</f>
        <v>46.05103</v>
      </c>
    </row>
    <row r="10" spans="1:20" ht="15">
      <c r="A10" s="11" t="s">
        <v>48</v>
      </c>
      <c r="B10" s="11" t="s">
        <v>23</v>
      </c>
      <c r="C10" s="34">
        <v>44.17</v>
      </c>
      <c r="D10" s="30">
        <f>C10+'Basic Price Adjustment'!E33</f>
        <v>49.121030000000005</v>
      </c>
      <c r="E10" s="34">
        <v>45.58</v>
      </c>
      <c r="F10" s="30">
        <f>E10+'Basic Price Adjustment'!E33</f>
        <v>50.53103</v>
      </c>
      <c r="G10" s="34">
        <v>52.15</v>
      </c>
      <c r="H10" s="30">
        <f>G10+'Basic Price Adjustment'!E33</f>
        <v>57.10103</v>
      </c>
      <c r="I10" s="34">
        <v>53</v>
      </c>
      <c r="J10" s="30">
        <f>I10+'Basic Price Adjustment'!E33</f>
        <v>57.95103</v>
      </c>
      <c r="K10" s="34">
        <v>55.25</v>
      </c>
      <c r="L10" s="30">
        <f>K10+'Basic Price Adjustment'!E33</f>
        <v>60.20103</v>
      </c>
      <c r="M10" s="34">
        <v>57.5</v>
      </c>
      <c r="N10" s="30">
        <f>M10+'Basic Price Adjustment'!E33</f>
        <v>62.45103</v>
      </c>
      <c r="O10" s="34">
        <v>45</v>
      </c>
      <c r="P10" s="30">
        <f>O10+'Basic Price Adjustment'!E33</f>
        <v>49.95103</v>
      </c>
      <c r="Q10" s="34">
        <v>56.53</v>
      </c>
      <c r="R10" s="30">
        <f>Q10+'Basic Price Adjustment'!E33</f>
        <v>61.481030000000004</v>
      </c>
      <c r="S10" s="34">
        <v>43.5</v>
      </c>
      <c r="T10" s="30">
        <f>S10+'Basic Price Adjustment'!E33</f>
        <v>48.45103</v>
      </c>
    </row>
    <row r="11" spans="1:20" ht="15">
      <c r="A11" s="12" t="s">
        <v>49</v>
      </c>
      <c r="B11" s="12" t="s">
        <v>24</v>
      </c>
      <c r="C11" s="33">
        <v>44.17</v>
      </c>
      <c r="D11" s="29">
        <f>C11+'Basic Price Adjustment'!E34</f>
        <v>49.121030000000005</v>
      </c>
      <c r="E11" s="33">
        <v>45.58</v>
      </c>
      <c r="F11" s="29">
        <f>E11+'Basic Price Adjustment'!E34</f>
        <v>50.53103</v>
      </c>
      <c r="G11" s="33">
        <v>52.15</v>
      </c>
      <c r="H11" s="29">
        <f>G11+'Basic Price Adjustment'!E34</f>
        <v>57.10103</v>
      </c>
      <c r="I11" s="33">
        <v>53</v>
      </c>
      <c r="J11" s="29">
        <f>I11+'Basic Price Adjustment'!E34</f>
        <v>57.95103</v>
      </c>
      <c r="K11" s="33">
        <v>55.25</v>
      </c>
      <c r="L11" s="29">
        <f>K11+'Basic Price Adjustment'!E34</f>
        <v>60.20103</v>
      </c>
      <c r="M11" s="33">
        <v>57.5</v>
      </c>
      <c r="N11" s="29">
        <f>M11+'Basic Price Adjustment'!E34</f>
        <v>62.45103</v>
      </c>
      <c r="O11" s="33">
        <v>45</v>
      </c>
      <c r="P11" s="29">
        <f>O11+'Basic Price Adjustment'!E34</f>
        <v>49.95103</v>
      </c>
      <c r="Q11" s="33">
        <v>56.53</v>
      </c>
      <c r="R11" s="29">
        <f>Q11+'Basic Price Adjustment'!E34</f>
        <v>61.481030000000004</v>
      </c>
      <c r="S11" s="33">
        <v>43.5</v>
      </c>
      <c r="T11" s="29">
        <f>S11+'Basic Price Adjustment'!E34</f>
        <v>48.45103</v>
      </c>
    </row>
    <row r="12" spans="1:20" ht="15">
      <c r="A12" s="11" t="s">
        <v>50</v>
      </c>
      <c r="B12" s="11" t="s">
        <v>25</v>
      </c>
      <c r="C12" s="34">
        <v>44.67</v>
      </c>
      <c r="D12" s="30">
        <f>C12+'Basic Price Adjustment'!E35</f>
        <v>49.53103</v>
      </c>
      <c r="E12" s="34">
        <v>45.58</v>
      </c>
      <c r="F12" s="30">
        <f>E12+'Basic Price Adjustment'!E35</f>
        <v>50.44103</v>
      </c>
      <c r="G12" s="34">
        <v>52.15</v>
      </c>
      <c r="H12" s="30">
        <f>G12+'Basic Price Adjustment'!E35</f>
        <v>57.01103</v>
      </c>
      <c r="I12" s="34">
        <v>53</v>
      </c>
      <c r="J12" s="30">
        <f>I12+'Basic Price Adjustment'!E35</f>
        <v>57.86103</v>
      </c>
      <c r="K12" s="34">
        <v>55.25</v>
      </c>
      <c r="L12" s="30">
        <f>K12+'Basic Price Adjustment'!E35</f>
        <v>60.11103</v>
      </c>
      <c r="M12" s="34">
        <v>57.5</v>
      </c>
      <c r="N12" s="30">
        <f>M12+'Basic Price Adjustment'!E35</f>
        <v>62.36103</v>
      </c>
      <c r="O12" s="34">
        <v>45</v>
      </c>
      <c r="P12" s="30">
        <f>O12+'Basic Price Adjustment'!E35</f>
        <v>49.86103</v>
      </c>
      <c r="Q12" s="34">
        <v>57.95</v>
      </c>
      <c r="R12" s="30">
        <f>Q12+'Basic Price Adjustment'!E35</f>
        <v>62.81103</v>
      </c>
      <c r="S12" s="34">
        <v>43.5</v>
      </c>
      <c r="T12" s="30">
        <f>S12+'Basic Price Adjustment'!E35</f>
        <v>48.36103</v>
      </c>
    </row>
    <row r="13" spans="1:20" ht="15">
      <c r="A13" s="12" t="s">
        <v>51</v>
      </c>
      <c r="B13" s="12" t="s">
        <v>26</v>
      </c>
      <c r="C13" s="33"/>
      <c r="D13" s="29"/>
      <c r="E13" s="33">
        <v>52.9</v>
      </c>
      <c r="F13" s="29">
        <f>E13+'Basic Price Adjustment'!E36</f>
        <v>57.94103</v>
      </c>
      <c r="G13" s="33">
        <v>59.25</v>
      </c>
      <c r="H13" s="29">
        <f>G13+'Basic Price Adjustment'!E36</f>
        <v>64.29103</v>
      </c>
      <c r="I13" s="33"/>
      <c r="J13" s="29"/>
      <c r="K13" s="33"/>
      <c r="L13" s="29"/>
      <c r="M13" s="33"/>
      <c r="N13" s="29"/>
      <c r="O13" s="33"/>
      <c r="P13" s="29"/>
      <c r="Q13" s="33">
        <v>59.26</v>
      </c>
      <c r="R13" s="29">
        <f>Q13+'Basic Price Adjustment'!E36</f>
        <v>64.30103</v>
      </c>
      <c r="S13" s="33"/>
      <c r="T13" s="29"/>
    </row>
    <row r="14" spans="1:20" ht="15">
      <c r="A14" s="11" t="s">
        <v>52</v>
      </c>
      <c r="B14" s="11" t="s">
        <v>27</v>
      </c>
      <c r="C14" s="34"/>
      <c r="D14" s="30"/>
      <c r="E14" s="34">
        <v>46.58</v>
      </c>
      <c r="F14" s="30">
        <f>E14+'Basic Price Adjustment'!E37</f>
        <v>51.62103</v>
      </c>
      <c r="G14" s="34">
        <v>53.15</v>
      </c>
      <c r="H14" s="30">
        <f>G14+'Basic Price Adjustment'!E37</f>
        <v>58.19103</v>
      </c>
      <c r="I14" s="34">
        <v>56</v>
      </c>
      <c r="J14" s="30">
        <f>I14+'Basic Price Adjustment'!E37</f>
        <v>61.04103</v>
      </c>
      <c r="K14" s="34">
        <v>57.75</v>
      </c>
      <c r="L14" s="30">
        <f>K14+'Basic Price Adjustment'!E37</f>
        <v>62.79103</v>
      </c>
      <c r="M14" s="34">
        <v>59.75</v>
      </c>
      <c r="N14" s="30">
        <f>M14+'Basic Price Adjustment'!E37</f>
        <v>64.79103</v>
      </c>
      <c r="O14" s="34">
        <v>47.25</v>
      </c>
      <c r="P14" s="30">
        <f>O14+'Basic Price Adjustment'!E37</f>
        <v>52.29103</v>
      </c>
      <c r="Q14" s="34">
        <v>57.7</v>
      </c>
      <c r="R14" s="30">
        <f>Q14+'Basic Price Adjustment'!E37</f>
        <v>62.74103</v>
      </c>
      <c r="S14" s="34">
        <v>46</v>
      </c>
      <c r="T14" s="30">
        <f>S14+'Basic Price Adjustment'!E37</f>
        <v>51.04103</v>
      </c>
    </row>
    <row r="15" spans="1:20" ht="15">
      <c r="A15" s="12" t="s">
        <v>53</v>
      </c>
      <c r="B15" s="12" t="s">
        <v>28</v>
      </c>
      <c r="C15" s="33">
        <v>43.28</v>
      </c>
      <c r="D15" s="29">
        <f>C15+'Basic Price Adjustment'!E38</f>
        <v>48.86103</v>
      </c>
      <c r="E15" s="33">
        <v>48</v>
      </c>
      <c r="F15" s="29">
        <f>E15+'Basic Price Adjustment'!E38</f>
        <v>53.58103</v>
      </c>
      <c r="G15" s="33">
        <v>51.5</v>
      </c>
      <c r="H15" s="29">
        <f>G15+'Basic Price Adjustment'!E38</f>
        <v>57.08103</v>
      </c>
      <c r="I15" s="33">
        <v>54</v>
      </c>
      <c r="J15" s="29">
        <f>I15+'Basic Price Adjustment'!E38</f>
        <v>59.58103</v>
      </c>
      <c r="K15" s="33">
        <v>57.75</v>
      </c>
      <c r="L15" s="29">
        <f>K15+'Basic Price Adjustment'!E38</f>
        <v>63.33103</v>
      </c>
      <c r="M15" s="33">
        <v>59</v>
      </c>
      <c r="N15" s="29">
        <f>M15+'Basic Price Adjustment'!E38</f>
        <v>64.58103</v>
      </c>
      <c r="O15" s="33">
        <v>46</v>
      </c>
      <c r="P15" s="29">
        <f>O15+'Basic Price Adjustment'!E38</f>
        <v>51.58103</v>
      </c>
      <c r="Q15" s="33">
        <v>58.62</v>
      </c>
      <c r="R15" s="29">
        <f>Q15+'Basic Price Adjustment'!E38</f>
        <v>64.20103</v>
      </c>
      <c r="S15" s="33">
        <v>45</v>
      </c>
      <c r="T15" s="29">
        <f>S15+'Basic Price Adjustment'!E38</f>
        <v>50.58103</v>
      </c>
    </row>
    <row r="16" spans="1:20" ht="15">
      <c r="A16" s="11" t="s">
        <v>54</v>
      </c>
      <c r="B16" s="11" t="s">
        <v>29</v>
      </c>
      <c r="C16" s="34"/>
      <c r="D16" s="30"/>
      <c r="E16" s="34">
        <v>53.9</v>
      </c>
      <c r="F16" s="30">
        <f>E16+'Basic Price Adjustment'!E39</f>
        <v>59.841029999999996</v>
      </c>
      <c r="G16" s="34">
        <v>56.75</v>
      </c>
      <c r="H16" s="30">
        <f>G16+'Basic Price Adjustment'!E39</f>
        <v>62.69103</v>
      </c>
      <c r="I16" s="34">
        <v>65</v>
      </c>
      <c r="J16" s="30">
        <f>I16+'Basic Price Adjustment'!E39</f>
        <v>70.94103</v>
      </c>
      <c r="K16" s="34">
        <v>61</v>
      </c>
      <c r="L16" s="30">
        <f>K16+'Basic Price Adjustment'!E39</f>
        <v>66.94103</v>
      </c>
      <c r="M16" s="34">
        <v>66</v>
      </c>
      <c r="N16" s="30">
        <f>M16+'Basic Price Adjustment'!E39</f>
        <v>71.94103</v>
      </c>
      <c r="O16" s="34">
        <v>59.5</v>
      </c>
      <c r="P16" s="30">
        <f>O16+'Basic Price Adjustment'!E39</f>
        <v>65.44103</v>
      </c>
      <c r="Q16" s="34">
        <v>68</v>
      </c>
      <c r="R16" s="30">
        <f>Q16+'Basic Price Adjustment'!E39</f>
        <v>73.94103</v>
      </c>
      <c r="S16" s="34">
        <v>58.5</v>
      </c>
      <c r="T16" s="30">
        <f>S16+'Basic Price Adjustment'!E39</f>
        <v>64.44103</v>
      </c>
    </row>
    <row r="17" spans="1:20" ht="15">
      <c r="A17" s="12" t="s">
        <v>55</v>
      </c>
      <c r="B17" s="12" t="s">
        <v>30</v>
      </c>
      <c r="C17" s="33">
        <v>42.79</v>
      </c>
      <c r="D17" s="29">
        <f>C17+'Basic Price Adjustment'!E40</f>
        <v>48.46103</v>
      </c>
      <c r="E17" s="33">
        <v>48</v>
      </c>
      <c r="F17" s="29">
        <f>E17+'Basic Price Adjustment'!E40</f>
        <v>53.67103</v>
      </c>
      <c r="G17" s="33">
        <v>51.5</v>
      </c>
      <c r="H17" s="29">
        <f>G17+'Basic Price Adjustment'!E40</f>
        <v>57.17103</v>
      </c>
      <c r="I17" s="33">
        <v>54</v>
      </c>
      <c r="J17" s="29">
        <f>I17+'Basic Price Adjustment'!E40</f>
        <v>59.67103</v>
      </c>
      <c r="K17" s="33">
        <v>57.75</v>
      </c>
      <c r="L17" s="29">
        <f>K17+'Basic Price Adjustment'!E40</f>
        <v>63.42103</v>
      </c>
      <c r="M17" s="33">
        <v>59</v>
      </c>
      <c r="N17" s="29">
        <f>M17+'Basic Price Adjustment'!E40</f>
        <v>64.67103</v>
      </c>
      <c r="O17" s="33">
        <v>46</v>
      </c>
      <c r="P17" s="29">
        <f>O17+'Basic Price Adjustment'!E40</f>
        <v>51.67103</v>
      </c>
      <c r="Q17" s="33">
        <v>58.62</v>
      </c>
      <c r="R17" s="29">
        <f>Q17+'Basic Price Adjustment'!E40</f>
        <v>64.29102999999999</v>
      </c>
      <c r="S17" s="33">
        <v>45</v>
      </c>
      <c r="T17" s="29">
        <f>S17+'Basic Price Adjustment'!E40</f>
        <v>50.67103</v>
      </c>
    </row>
    <row r="18" spans="1:20" ht="15">
      <c r="A18" s="11" t="s">
        <v>56</v>
      </c>
      <c r="B18" s="11" t="s">
        <v>31</v>
      </c>
      <c r="C18" s="34">
        <v>53.75</v>
      </c>
      <c r="D18" s="30">
        <f>C18+'Basic Price Adjustment'!E41</f>
        <v>59.69103</v>
      </c>
      <c r="E18" s="34">
        <v>61.6</v>
      </c>
      <c r="F18" s="30">
        <f>E18+'Basic Price Adjustment'!E41</f>
        <v>67.54103</v>
      </c>
      <c r="G18" s="34">
        <v>65.3</v>
      </c>
      <c r="H18" s="30">
        <f>G18+'Basic Price Adjustment'!E41</f>
        <v>71.24103</v>
      </c>
      <c r="I18" s="34">
        <v>63.5</v>
      </c>
      <c r="J18" s="30">
        <f>I18+'Basic Price Adjustment'!E41</f>
        <v>69.44103</v>
      </c>
      <c r="K18" s="34">
        <v>59</v>
      </c>
      <c r="L18" s="30">
        <f>K18+'Basic Price Adjustment'!E41</f>
        <v>64.94103</v>
      </c>
      <c r="M18" s="34">
        <v>64.5</v>
      </c>
      <c r="N18" s="30">
        <f>M18+'Basic Price Adjustment'!E41</f>
        <v>70.44103</v>
      </c>
      <c r="O18" s="34">
        <v>57.5</v>
      </c>
      <c r="P18" s="30">
        <f>O18+'Basic Price Adjustment'!E41</f>
        <v>63.44103</v>
      </c>
      <c r="Q18" s="34">
        <v>62.71</v>
      </c>
      <c r="R18" s="30">
        <f>Q18+'Basic Price Adjustment'!E41</f>
        <v>68.65103</v>
      </c>
      <c r="S18" s="34">
        <v>56.6</v>
      </c>
      <c r="T18" s="30">
        <f>S18+'Basic Price Adjustment'!E41</f>
        <v>62.54103</v>
      </c>
    </row>
    <row r="19" spans="1:20" ht="15">
      <c r="A19" s="12" t="s">
        <v>57</v>
      </c>
      <c r="B19" s="12" t="s">
        <v>32</v>
      </c>
      <c r="C19" s="33"/>
      <c r="D19" s="29"/>
      <c r="E19" s="33">
        <v>68.6</v>
      </c>
      <c r="F19" s="29">
        <f>E19+'Basic Price Adjustment'!E42</f>
        <v>75.89103</v>
      </c>
      <c r="G19" s="33">
        <v>71.4</v>
      </c>
      <c r="H19" s="29">
        <f>G19+'Basic Price Adjustment'!E42</f>
        <v>78.69103000000001</v>
      </c>
      <c r="I19" s="33">
        <v>65</v>
      </c>
      <c r="J19" s="29">
        <f>I19+'Basic Price Adjustment'!E42</f>
        <v>72.29103</v>
      </c>
      <c r="K19" s="33">
        <v>68</v>
      </c>
      <c r="L19" s="29">
        <f>K19+'Basic Price Adjustment'!E42</f>
        <v>75.29103</v>
      </c>
      <c r="M19" s="33">
        <v>67</v>
      </c>
      <c r="N19" s="29">
        <f>M19+'Basic Price Adjustment'!E42</f>
        <v>74.29103</v>
      </c>
      <c r="O19" s="33">
        <v>62</v>
      </c>
      <c r="P19" s="29">
        <f>O19+'Basic Price Adjustment'!E42</f>
        <v>69.29103</v>
      </c>
      <c r="Q19" s="33">
        <v>65.67</v>
      </c>
      <c r="R19" s="29">
        <f>Q19+'Basic Price Adjustment'!E42</f>
        <v>72.96103000000001</v>
      </c>
      <c r="S19" s="33">
        <v>62</v>
      </c>
      <c r="T19" s="29">
        <f>S19+'Basic Price Adjustment'!E42</f>
        <v>69.29103</v>
      </c>
    </row>
    <row r="20" spans="1:20" ht="15">
      <c r="A20" s="11" t="s">
        <v>58</v>
      </c>
      <c r="B20" s="11" t="s">
        <v>33</v>
      </c>
      <c r="C20" s="34"/>
      <c r="D20" s="30"/>
      <c r="E20" s="34">
        <v>75</v>
      </c>
      <c r="F20" s="30">
        <f>E20+'Basic Price Adjustment'!E43</f>
        <v>82.47103</v>
      </c>
      <c r="G20" s="34">
        <v>80.2</v>
      </c>
      <c r="H20" s="30">
        <f>G20+'Basic Price Adjustment'!E43</f>
        <v>87.67103</v>
      </c>
      <c r="I20" s="34"/>
      <c r="J20" s="30"/>
      <c r="K20" s="34"/>
      <c r="L20" s="30"/>
      <c r="M20" s="34"/>
      <c r="N20" s="30"/>
      <c r="O20" s="34"/>
      <c r="P20" s="30"/>
      <c r="Q20" s="34">
        <v>69.67</v>
      </c>
      <c r="R20" s="30">
        <f>Q20+'Basic Price Adjustment'!E43</f>
        <v>77.14103</v>
      </c>
      <c r="S20" s="34"/>
      <c r="T20" s="30"/>
    </row>
    <row r="21" spans="1:20" ht="15">
      <c r="A21" s="12" t="s">
        <v>59</v>
      </c>
      <c r="B21" s="12" t="s">
        <v>34</v>
      </c>
      <c r="C21" s="33"/>
      <c r="D21" s="29"/>
      <c r="E21" s="33">
        <v>60.3</v>
      </c>
      <c r="F21" s="29">
        <f>E21+'Basic Price Adjustment'!E44</f>
        <v>67.50103</v>
      </c>
      <c r="G21" s="33">
        <v>63.9</v>
      </c>
      <c r="H21" s="29">
        <f>G21+'Basic Price Adjustment'!E44</f>
        <v>71.10103</v>
      </c>
      <c r="I21" s="33">
        <v>63</v>
      </c>
      <c r="J21" s="29">
        <f>I21+'Basic Price Adjustment'!E44</f>
        <v>70.20103</v>
      </c>
      <c r="K21" s="33">
        <v>66</v>
      </c>
      <c r="L21" s="29">
        <f>K21+'Basic Price Adjustment'!E44</f>
        <v>73.20103</v>
      </c>
      <c r="M21" s="33">
        <v>65</v>
      </c>
      <c r="N21" s="29">
        <f>M21+'Basic Price Adjustment'!E44</f>
        <v>72.20103</v>
      </c>
      <c r="O21" s="33">
        <v>61.5</v>
      </c>
      <c r="P21" s="29">
        <f>O21+'Basic Price Adjustment'!E44</f>
        <v>68.70103</v>
      </c>
      <c r="Q21" s="33">
        <v>60.49</v>
      </c>
      <c r="R21" s="29">
        <f>Q21+'Basic Price Adjustment'!E44</f>
        <v>67.69103</v>
      </c>
      <c r="S21" s="33">
        <v>62</v>
      </c>
      <c r="T21" s="29">
        <f>S21+'Basic Price Adjustment'!E44</f>
        <v>69.20103</v>
      </c>
    </row>
    <row r="22" spans="1:20" ht="15.75" customHeight="1">
      <c r="A22" s="93" t="s">
        <v>60</v>
      </c>
      <c r="B22" s="93" t="s">
        <v>35</v>
      </c>
      <c r="C22" s="107"/>
      <c r="D22" s="108"/>
      <c r="E22" s="107">
        <v>73.4</v>
      </c>
      <c r="F22" s="108">
        <f>E22+'Basic Price Adjustment'!E45</f>
        <v>80.60103000000001</v>
      </c>
      <c r="G22" s="107">
        <v>79</v>
      </c>
      <c r="H22" s="108">
        <f>G22+'Basic Price Adjustment'!E45</f>
        <v>86.20103</v>
      </c>
      <c r="I22" s="110"/>
      <c r="J22" s="108"/>
      <c r="K22" s="107"/>
      <c r="L22" s="108"/>
      <c r="M22" s="107"/>
      <c r="N22" s="108"/>
      <c r="O22" s="107"/>
      <c r="P22" s="108"/>
      <c r="Q22" s="107">
        <v>63.67</v>
      </c>
      <c r="R22" s="108">
        <f>Q22+'Basic Price Adjustment'!E45</f>
        <v>70.87103</v>
      </c>
      <c r="S22" s="107"/>
      <c r="T22" s="108"/>
    </row>
    <row r="23" spans="1:20" ht="15.75" thickBot="1">
      <c r="A23" s="27" t="s">
        <v>192</v>
      </c>
      <c r="B23" s="27" t="s">
        <v>193</v>
      </c>
      <c r="C23" s="98">
        <v>43.28</v>
      </c>
      <c r="D23" s="97">
        <f>C23+'Basic Price Adjustment'!E46</f>
        <v>48.86103</v>
      </c>
      <c r="E23" s="98">
        <v>48</v>
      </c>
      <c r="F23" s="97">
        <f>E23+'Basic Price Adjustment'!E46</f>
        <v>53.58103</v>
      </c>
      <c r="G23" s="98">
        <v>51.5</v>
      </c>
      <c r="H23" s="97">
        <f>G23+'Basic Price Adjustment'!E46</f>
        <v>57.08103</v>
      </c>
      <c r="I23" s="98">
        <v>54</v>
      </c>
      <c r="J23" s="97">
        <f>I23+'Basic Price Adjustment'!E46</f>
        <v>59.58103</v>
      </c>
      <c r="K23" s="98">
        <v>57.75</v>
      </c>
      <c r="L23" s="97">
        <f>K23+'Basic Price Adjustment'!E46</f>
        <v>63.33103</v>
      </c>
      <c r="M23" s="98">
        <v>59</v>
      </c>
      <c r="N23" s="97">
        <f>M23+'Basic Price Adjustment'!E46</f>
        <v>64.58103</v>
      </c>
      <c r="O23" s="98">
        <v>46</v>
      </c>
      <c r="P23" s="97">
        <f>O23+'Basic Price Adjustment'!E46</f>
        <v>51.58103</v>
      </c>
      <c r="Q23" s="98">
        <v>58.62</v>
      </c>
      <c r="R23" s="97">
        <f>Q23+'Basic Price Adjustment'!E46</f>
        <v>64.20103</v>
      </c>
      <c r="S23" s="98">
        <v>45</v>
      </c>
      <c r="T23" s="97">
        <f>S23+'Basic Price Adjustment'!E46</f>
        <v>50.58103</v>
      </c>
    </row>
    <row r="32" spans="3:18" ht="12.7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3:18" ht="12.7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3:18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3:18" ht="12.7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3:18" ht="12.75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3:18" ht="12.7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3:18" ht="12.75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3:18" ht="12.75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3:18" ht="12.7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3:18" ht="12.7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3:18" ht="12.7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3:18" ht="12.7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3:18" ht="12.7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3:18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3:18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3:18" ht="12.7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</sheetData>
  <sheetProtection/>
  <mergeCells count="37">
    <mergeCell ref="O4:P4"/>
    <mergeCell ref="O6:P6"/>
    <mergeCell ref="O7:P7"/>
    <mergeCell ref="S3:T3"/>
    <mergeCell ref="S6:T6"/>
    <mergeCell ref="S4:T4"/>
    <mergeCell ref="S7:T7"/>
    <mergeCell ref="M7:N7"/>
    <mergeCell ref="Q3:R3"/>
    <mergeCell ref="Q6:R6"/>
    <mergeCell ref="M3:N3"/>
    <mergeCell ref="K4:L4"/>
    <mergeCell ref="I4:J4"/>
    <mergeCell ref="Q7:R7"/>
    <mergeCell ref="I7:J7"/>
    <mergeCell ref="K7:L7"/>
    <mergeCell ref="O3:P3"/>
    <mergeCell ref="G4:H4"/>
    <mergeCell ref="Q4:R4"/>
    <mergeCell ref="M4:N4"/>
    <mergeCell ref="M6:N6"/>
    <mergeCell ref="K6:L6"/>
    <mergeCell ref="A3:A4"/>
    <mergeCell ref="C4:D4"/>
    <mergeCell ref="E6:F6"/>
    <mergeCell ref="C6:D6"/>
    <mergeCell ref="K3:L3"/>
    <mergeCell ref="G7:H7"/>
    <mergeCell ref="G6:H6"/>
    <mergeCell ref="I6:J6"/>
    <mergeCell ref="E4:F4"/>
    <mergeCell ref="C3:D3"/>
    <mergeCell ref="E3:F3"/>
    <mergeCell ref="C7:D7"/>
    <mergeCell ref="E7:F7"/>
    <mergeCell ref="G3:H3"/>
    <mergeCell ref="I3:J3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5" scale="80" r:id="rId1"/>
  <headerFooter>
    <oddHeader>&amp;C&amp;A</oddHeader>
    <oddFooter>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5" bestFit="1" customWidth="1"/>
    <col min="2" max="2" width="32.57421875" style="5" bestFit="1" customWidth="1"/>
    <col min="3" max="22" width="9.57421875" style="5" customWidth="1"/>
    <col min="23" max="16384" width="9.140625" style="5" customWidth="1"/>
  </cols>
  <sheetData>
    <row r="1" ht="15" customHeight="1">
      <c r="A1" s="7"/>
    </row>
    <row r="2" s="8" customFormat="1" ht="15" customHeight="1" thickBot="1"/>
    <row r="3" spans="1:22" ht="65.25" customHeight="1" thickBot="1">
      <c r="A3" s="233" t="s">
        <v>44</v>
      </c>
      <c r="B3" s="13" t="s">
        <v>45</v>
      </c>
      <c r="C3" s="227" t="s">
        <v>188</v>
      </c>
      <c r="D3" s="228"/>
      <c r="E3" s="227" t="s">
        <v>92</v>
      </c>
      <c r="F3" s="228"/>
      <c r="G3" s="227" t="s">
        <v>81</v>
      </c>
      <c r="H3" s="228"/>
      <c r="I3" s="227" t="s">
        <v>189</v>
      </c>
      <c r="J3" s="228"/>
      <c r="K3" s="227" t="s">
        <v>212</v>
      </c>
      <c r="L3" s="228"/>
      <c r="M3" s="227" t="s">
        <v>190</v>
      </c>
      <c r="N3" s="228"/>
      <c r="O3" s="227" t="s">
        <v>191</v>
      </c>
      <c r="P3" s="228"/>
      <c r="Q3" s="227" t="s">
        <v>209</v>
      </c>
      <c r="R3" s="228"/>
      <c r="S3" s="227" t="s">
        <v>41</v>
      </c>
      <c r="T3" s="228"/>
      <c r="U3" s="227" t="s">
        <v>156</v>
      </c>
      <c r="V3" s="228"/>
    </row>
    <row r="4" spans="1:22" ht="15.75" customHeight="1" thickBot="1">
      <c r="A4" s="234"/>
      <c r="B4" s="117" t="s">
        <v>202</v>
      </c>
      <c r="C4" s="227" t="s">
        <v>252</v>
      </c>
      <c r="D4" s="228"/>
      <c r="E4" s="227" t="s">
        <v>290</v>
      </c>
      <c r="F4" s="228"/>
      <c r="G4" s="227" t="s">
        <v>289</v>
      </c>
      <c r="H4" s="228"/>
      <c r="I4" s="227" t="s">
        <v>260</v>
      </c>
      <c r="J4" s="228"/>
      <c r="K4" s="227" t="s">
        <v>292</v>
      </c>
      <c r="L4" s="228"/>
      <c r="M4" s="227" t="s">
        <v>258</v>
      </c>
      <c r="N4" s="228"/>
      <c r="O4" s="227" t="s">
        <v>259</v>
      </c>
      <c r="P4" s="228"/>
      <c r="Q4" s="227" t="s">
        <v>291</v>
      </c>
      <c r="R4" s="228"/>
      <c r="S4" s="227" t="s">
        <v>253</v>
      </c>
      <c r="T4" s="228"/>
      <c r="U4" s="227" t="s">
        <v>254</v>
      </c>
      <c r="V4" s="228"/>
    </row>
    <row r="5" spans="1:22" ht="16.5" thickBot="1">
      <c r="A5" s="14"/>
      <c r="B5" s="14"/>
      <c r="C5" s="14" t="s">
        <v>39</v>
      </c>
      <c r="D5" s="14" t="s">
        <v>40</v>
      </c>
      <c r="E5" s="14" t="s">
        <v>39</v>
      </c>
      <c r="F5" s="14" t="s">
        <v>40</v>
      </c>
      <c r="G5" s="14" t="s">
        <v>39</v>
      </c>
      <c r="H5" s="14" t="s">
        <v>40</v>
      </c>
      <c r="I5" s="14" t="s">
        <v>39</v>
      </c>
      <c r="J5" s="14" t="s">
        <v>40</v>
      </c>
      <c r="K5" s="20" t="s">
        <v>39</v>
      </c>
      <c r="L5" s="20" t="s">
        <v>40</v>
      </c>
      <c r="M5" s="20" t="s">
        <v>39</v>
      </c>
      <c r="N5" s="20" t="s">
        <v>40</v>
      </c>
      <c r="O5" s="20" t="s">
        <v>39</v>
      </c>
      <c r="P5" s="20" t="s">
        <v>40</v>
      </c>
      <c r="Q5" s="20" t="s">
        <v>39</v>
      </c>
      <c r="R5" s="20" t="s">
        <v>40</v>
      </c>
      <c r="S5" s="20" t="s">
        <v>39</v>
      </c>
      <c r="T5" s="20" t="s">
        <v>40</v>
      </c>
      <c r="U5" s="20" t="s">
        <v>39</v>
      </c>
      <c r="V5" s="20" t="s">
        <v>40</v>
      </c>
    </row>
    <row r="6" spans="1:22" ht="15">
      <c r="A6" s="26" t="s">
        <v>93</v>
      </c>
      <c r="B6" s="26" t="s">
        <v>94</v>
      </c>
      <c r="C6" s="231" t="s">
        <v>155</v>
      </c>
      <c r="D6" s="232"/>
      <c r="E6" s="231" t="s">
        <v>143</v>
      </c>
      <c r="F6" s="232"/>
      <c r="G6" s="231" t="s">
        <v>141</v>
      </c>
      <c r="H6" s="232"/>
      <c r="I6" s="231" t="s">
        <v>219</v>
      </c>
      <c r="J6" s="232"/>
      <c r="K6" s="231" t="s">
        <v>213</v>
      </c>
      <c r="L6" s="232"/>
      <c r="M6" s="231" t="s">
        <v>161</v>
      </c>
      <c r="N6" s="232"/>
      <c r="O6" s="231" t="s">
        <v>187</v>
      </c>
      <c r="P6" s="232"/>
      <c r="Q6" s="231" t="s">
        <v>210</v>
      </c>
      <c r="R6" s="232"/>
      <c r="S6" s="231" t="s">
        <v>95</v>
      </c>
      <c r="T6" s="232"/>
      <c r="U6" s="231" t="s">
        <v>216</v>
      </c>
      <c r="V6" s="232"/>
    </row>
    <row r="7" spans="1:22" ht="15.75" thickBot="1">
      <c r="A7" s="73"/>
      <c r="B7" s="73"/>
      <c r="C7" s="248" t="s">
        <v>140</v>
      </c>
      <c r="D7" s="249"/>
      <c r="E7" s="248" t="s">
        <v>144</v>
      </c>
      <c r="F7" s="249"/>
      <c r="G7" s="248" t="s">
        <v>142</v>
      </c>
      <c r="H7" s="249"/>
      <c r="I7" s="248" t="s">
        <v>105</v>
      </c>
      <c r="J7" s="249"/>
      <c r="K7" s="248" t="s">
        <v>214</v>
      </c>
      <c r="L7" s="249"/>
      <c r="M7" s="248" t="s">
        <v>162</v>
      </c>
      <c r="N7" s="249"/>
      <c r="O7" s="248" t="s">
        <v>164</v>
      </c>
      <c r="P7" s="249"/>
      <c r="Q7" s="248" t="s">
        <v>211</v>
      </c>
      <c r="R7" s="249"/>
      <c r="S7" s="248" t="s">
        <v>96</v>
      </c>
      <c r="T7" s="249"/>
      <c r="U7" s="248" t="s">
        <v>217</v>
      </c>
      <c r="V7" s="249"/>
    </row>
    <row r="8" spans="1:22" ht="15">
      <c r="A8" s="26" t="s">
        <v>46</v>
      </c>
      <c r="B8" s="26" t="s">
        <v>21</v>
      </c>
      <c r="C8" s="31">
        <v>45.09</v>
      </c>
      <c r="D8" s="32">
        <f>C8+'Basic Price Adjustment'!E31</f>
        <v>49.051030000000004</v>
      </c>
      <c r="E8" s="31">
        <v>43</v>
      </c>
      <c r="F8" s="32">
        <f>E8+'Basic Price Adjustment'!E31</f>
        <v>46.96103</v>
      </c>
      <c r="G8" s="31">
        <v>54.25</v>
      </c>
      <c r="H8" s="32">
        <f>G8+'Basic Price Adjustment'!E31</f>
        <v>58.21103</v>
      </c>
      <c r="I8" s="31">
        <v>62</v>
      </c>
      <c r="J8" s="32">
        <f>I8+'Basic Price Adjustment'!E31</f>
        <v>65.96103</v>
      </c>
      <c r="K8" s="31">
        <v>40</v>
      </c>
      <c r="L8" s="32">
        <f>K8+'Basic Price Adjustment'!E31</f>
        <v>43.96103</v>
      </c>
      <c r="M8" s="31">
        <v>54.05</v>
      </c>
      <c r="N8" s="32">
        <f>M8+'Basic Price Adjustment'!E31</f>
        <v>58.01103</v>
      </c>
      <c r="O8" s="31">
        <v>55.74</v>
      </c>
      <c r="P8" s="32">
        <f>O8+'Basic Price Adjustment'!E31</f>
        <v>59.70103</v>
      </c>
      <c r="Q8" s="31">
        <v>42</v>
      </c>
      <c r="R8" s="32">
        <f>Q8+'Basic Price Adjustment'!E31</f>
        <v>45.96103</v>
      </c>
      <c r="S8" s="31">
        <v>51.2</v>
      </c>
      <c r="T8" s="32">
        <f>S8+'Basic Price Adjustment'!E31</f>
        <v>55.161030000000004</v>
      </c>
      <c r="U8" s="31">
        <v>44.38</v>
      </c>
      <c r="V8" s="32">
        <f>U8+'Basic Price Adjustment'!E31</f>
        <v>48.34103</v>
      </c>
    </row>
    <row r="9" spans="1:22" ht="15">
      <c r="A9" s="12" t="s">
        <v>47</v>
      </c>
      <c r="B9" s="12" t="s">
        <v>22</v>
      </c>
      <c r="C9" s="33"/>
      <c r="D9" s="29"/>
      <c r="E9" s="33">
        <v>43</v>
      </c>
      <c r="F9" s="29">
        <f>E9+'Basic Price Adjustment'!E32</f>
        <v>47.05103</v>
      </c>
      <c r="G9" s="33">
        <v>55.5</v>
      </c>
      <c r="H9" s="29">
        <f>G9+'Basic Price Adjustment'!E32</f>
        <v>59.55103</v>
      </c>
      <c r="I9" s="33"/>
      <c r="J9" s="29"/>
      <c r="K9" s="33">
        <v>42</v>
      </c>
      <c r="L9" s="29">
        <f>K9+'Basic Price Adjustment'!E32</f>
        <v>46.05103</v>
      </c>
      <c r="M9" s="33">
        <v>59.2</v>
      </c>
      <c r="N9" s="29">
        <f>M9+'Basic Price Adjustment'!E32</f>
        <v>63.25103</v>
      </c>
      <c r="O9" s="33">
        <v>59.58</v>
      </c>
      <c r="P9" s="29">
        <f>O9+'Basic Price Adjustment'!E32</f>
        <v>63.631029999999996</v>
      </c>
      <c r="Q9" s="33">
        <v>42</v>
      </c>
      <c r="R9" s="29">
        <f>Q9+'Basic Price Adjustment'!E32</f>
        <v>46.05103</v>
      </c>
      <c r="S9" s="33">
        <v>53</v>
      </c>
      <c r="T9" s="29">
        <f>S9+'Basic Price Adjustment'!E32</f>
        <v>57.05103</v>
      </c>
      <c r="U9" s="33">
        <v>46.2</v>
      </c>
      <c r="V9" s="29">
        <f>U9+'Basic Price Adjustment'!E32</f>
        <v>50.25103</v>
      </c>
    </row>
    <row r="10" spans="1:22" ht="15">
      <c r="A10" s="11" t="s">
        <v>48</v>
      </c>
      <c r="B10" s="11" t="s">
        <v>23</v>
      </c>
      <c r="C10" s="34">
        <v>44.17</v>
      </c>
      <c r="D10" s="30">
        <f>C10+'Basic Price Adjustment'!E33</f>
        <v>49.121030000000005</v>
      </c>
      <c r="E10" s="34">
        <v>45</v>
      </c>
      <c r="F10" s="30">
        <f>E10+'Basic Price Adjustment'!E33</f>
        <v>49.95103</v>
      </c>
      <c r="G10" s="34">
        <v>55.25</v>
      </c>
      <c r="H10" s="30">
        <f>G10+'Basic Price Adjustment'!E33</f>
        <v>60.20103</v>
      </c>
      <c r="I10" s="34">
        <v>62.5</v>
      </c>
      <c r="J10" s="30">
        <f>I10+'Basic Price Adjustment'!E33</f>
        <v>67.45103</v>
      </c>
      <c r="K10" s="34">
        <v>47.25</v>
      </c>
      <c r="L10" s="30">
        <f>K10+'Basic Price Adjustment'!E33</f>
        <v>52.20103</v>
      </c>
      <c r="M10" s="34">
        <v>56.15</v>
      </c>
      <c r="N10" s="30">
        <f>M10+'Basic Price Adjustment'!E33</f>
        <v>61.10103</v>
      </c>
      <c r="O10" s="34">
        <v>56.53</v>
      </c>
      <c r="P10" s="30">
        <f>O10+'Basic Price Adjustment'!E33</f>
        <v>61.481030000000004</v>
      </c>
      <c r="Q10" s="34">
        <v>43.5</v>
      </c>
      <c r="R10" s="30">
        <f>Q10+'Basic Price Adjustment'!E33</f>
        <v>48.45103</v>
      </c>
      <c r="S10" s="34">
        <v>52.15</v>
      </c>
      <c r="T10" s="30">
        <f>S10+'Basic Price Adjustment'!E33</f>
        <v>57.10103</v>
      </c>
      <c r="U10" s="34">
        <v>45.58</v>
      </c>
      <c r="V10" s="30">
        <f>U10+'Basic Price Adjustment'!E33</f>
        <v>50.53103</v>
      </c>
    </row>
    <row r="11" spans="1:22" ht="15">
      <c r="A11" s="12" t="s">
        <v>49</v>
      </c>
      <c r="B11" s="12" t="s">
        <v>24</v>
      </c>
      <c r="C11" s="33">
        <v>44.17</v>
      </c>
      <c r="D11" s="29">
        <f>C11+'Basic Price Adjustment'!E34</f>
        <v>49.121030000000005</v>
      </c>
      <c r="E11" s="33">
        <v>45</v>
      </c>
      <c r="F11" s="29">
        <f>E11+'Basic Price Adjustment'!E34</f>
        <v>49.95103</v>
      </c>
      <c r="G11" s="33">
        <v>55.25</v>
      </c>
      <c r="H11" s="29">
        <f>G11+'Basic Price Adjustment'!E34</f>
        <v>60.20103</v>
      </c>
      <c r="I11" s="33">
        <v>62.5</v>
      </c>
      <c r="J11" s="29">
        <f>I11+'Basic Price Adjustment'!E34</f>
        <v>67.45103</v>
      </c>
      <c r="K11" s="33">
        <v>47.25</v>
      </c>
      <c r="L11" s="29">
        <f>K11+'Basic Price Adjustment'!E34</f>
        <v>52.20103</v>
      </c>
      <c r="M11" s="33">
        <v>56.15</v>
      </c>
      <c r="N11" s="29">
        <f>M11+'Basic Price Adjustment'!E34</f>
        <v>61.10103</v>
      </c>
      <c r="O11" s="33">
        <v>56.53</v>
      </c>
      <c r="P11" s="29">
        <f>O11+'Basic Price Adjustment'!E34</f>
        <v>61.481030000000004</v>
      </c>
      <c r="Q11" s="33">
        <v>43.5</v>
      </c>
      <c r="R11" s="29">
        <f>Q11+'Basic Price Adjustment'!E34</f>
        <v>48.45103</v>
      </c>
      <c r="S11" s="33">
        <v>52.15</v>
      </c>
      <c r="T11" s="29">
        <f>S11+'Basic Price Adjustment'!E34</f>
        <v>57.10103</v>
      </c>
      <c r="U11" s="33">
        <v>45.58</v>
      </c>
      <c r="V11" s="29">
        <f>U11+'Basic Price Adjustment'!E34</f>
        <v>50.53103</v>
      </c>
    </row>
    <row r="12" spans="1:22" ht="15">
      <c r="A12" s="11" t="s">
        <v>50</v>
      </c>
      <c r="B12" s="11" t="s">
        <v>25</v>
      </c>
      <c r="C12" s="34">
        <v>44.67</v>
      </c>
      <c r="D12" s="30">
        <f>C12+'Basic Price Adjustment'!E35</f>
        <v>49.53103</v>
      </c>
      <c r="E12" s="34">
        <v>45</v>
      </c>
      <c r="F12" s="30">
        <f>E12+'Basic Price Adjustment'!E35</f>
        <v>49.86103</v>
      </c>
      <c r="G12" s="34">
        <v>55.25</v>
      </c>
      <c r="H12" s="30">
        <f>G12+'Basic Price Adjustment'!E35</f>
        <v>60.11103</v>
      </c>
      <c r="I12" s="34">
        <v>62.5</v>
      </c>
      <c r="J12" s="30">
        <f>I12+'Basic Price Adjustment'!E35</f>
        <v>67.36103</v>
      </c>
      <c r="K12" s="34">
        <v>47.25</v>
      </c>
      <c r="L12" s="30">
        <f>K12+'Basic Price Adjustment'!E35</f>
        <v>52.11103</v>
      </c>
      <c r="M12" s="34">
        <v>57.65</v>
      </c>
      <c r="N12" s="30">
        <f>M12+'Basic Price Adjustment'!E35</f>
        <v>62.51103</v>
      </c>
      <c r="O12" s="34">
        <v>57.95</v>
      </c>
      <c r="P12" s="30">
        <f>O12+'Basic Price Adjustment'!E35</f>
        <v>62.81103</v>
      </c>
      <c r="Q12" s="34">
        <v>43.5</v>
      </c>
      <c r="R12" s="30">
        <f>Q12+'Basic Price Adjustment'!E35</f>
        <v>48.36103</v>
      </c>
      <c r="S12" s="34">
        <v>52.15</v>
      </c>
      <c r="T12" s="30">
        <f>S12+'Basic Price Adjustment'!E35</f>
        <v>57.01103</v>
      </c>
      <c r="U12" s="34">
        <v>45.58</v>
      </c>
      <c r="V12" s="30">
        <f>U12+'Basic Price Adjustment'!E35</f>
        <v>50.44103</v>
      </c>
    </row>
    <row r="13" spans="1:22" ht="15">
      <c r="A13" s="12" t="s">
        <v>51</v>
      </c>
      <c r="B13" s="12" t="s">
        <v>26</v>
      </c>
      <c r="C13" s="33"/>
      <c r="D13" s="29"/>
      <c r="E13" s="33"/>
      <c r="F13" s="29"/>
      <c r="G13" s="33"/>
      <c r="H13" s="29"/>
      <c r="I13" s="33"/>
      <c r="J13" s="29"/>
      <c r="K13" s="33">
        <v>57</v>
      </c>
      <c r="L13" s="29">
        <f>K13+'Basic Price Adjustment'!E36</f>
        <v>62.04103</v>
      </c>
      <c r="M13" s="33">
        <v>58.96</v>
      </c>
      <c r="N13" s="29">
        <f>M13+'Basic Price Adjustment'!E36</f>
        <v>64.00103</v>
      </c>
      <c r="O13" s="33">
        <v>59.26</v>
      </c>
      <c r="P13" s="29">
        <f>O13+'Basic Price Adjustment'!E36</f>
        <v>64.30103</v>
      </c>
      <c r="Q13" s="33"/>
      <c r="R13" s="29"/>
      <c r="S13" s="33">
        <v>59.25</v>
      </c>
      <c r="T13" s="29">
        <f>S13+'Basic Price Adjustment'!E36</f>
        <v>64.29103</v>
      </c>
      <c r="U13" s="33">
        <v>52.9</v>
      </c>
      <c r="V13" s="29">
        <f>U13+'Basic Price Adjustment'!E36</f>
        <v>57.94103</v>
      </c>
    </row>
    <row r="14" spans="1:22" ht="15">
      <c r="A14" s="11" t="s">
        <v>52</v>
      </c>
      <c r="B14" s="11" t="s">
        <v>27</v>
      </c>
      <c r="C14" s="34"/>
      <c r="D14" s="30"/>
      <c r="E14" s="34">
        <v>47.25</v>
      </c>
      <c r="F14" s="30">
        <f>E14+'Basic Price Adjustment'!E37</f>
        <v>52.29103</v>
      </c>
      <c r="G14" s="34">
        <v>57.75</v>
      </c>
      <c r="H14" s="30">
        <f>G14+'Basic Price Adjustment'!E37</f>
        <v>62.79103</v>
      </c>
      <c r="I14" s="34"/>
      <c r="J14" s="30"/>
      <c r="K14" s="34">
        <v>49</v>
      </c>
      <c r="L14" s="30">
        <f>K14+'Basic Price Adjustment'!E37</f>
        <v>54.04103</v>
      </c>
      <c r="M14" s="34">
        <v>57.4</v>
      </c>
      <c r="N14" s="30">
        <f>M14+'Basic Price Adjustment'!E37</f>
        <v>62.44103</v>
      </c>
      <c r="O14" s="34">
        <v>57.7</v>
      </c>
      <c r="P14" s="30">
        <f>O14+'Basic Price Adjustment'!E37</f>
        <v>62.74103</v>
      </c>
      <c r="Q14" s="34">
        <v>46</v>
      </c>
      <c r="R14" s="30">
        <f>Q14+'Basic Price Adjustment'!E37</f>
        <v>51.04103</v>
      </c>
      <c r="S14" s="34">
        <v>53.15</v>
      </c>
      <c r="T14" s="30">
        <f>S14+'Basic Price Adjustment'!E37</f>
        <v>58.19103</v>
      </c>
      <c r="U14" s="34">
        <v>46.58</v>
      </c>
      <c r="V14" s="30">
        <f>U14+'Basic Price Adjustment'!E37</f>
        <v>51.62103</v>
      </c>
    </row>
    <row r="15" spans="1:22" ht="15">
      <c r="A15" s="12" t="s">
        <v>53</v>
      </c>
      <c r="B15" s="12" t="s">
        <v>28</v>
      </c>
      <c r="C15" s="33">
        <v>43.28</v>
      </c>
      <c r="D15" s="29">
        <f>C15+'Basic Price Adjustment'!E38</f>
        <v>48.86103</v>
      </c>
      <c r="E15" s="33">
        <v>46</v>
      </c>
      <c r="F15" s="29">
        <f>E15+'Basic Price Adjustment'!E38</f>
        <v>51.58103</v>
      </c>
      <c r="G15" s="33">
        <v>57.75</v>
      </c>
      <c r="H15" s="29">
        <f>G15+'Basic Price Adjustment'!E38</f>
        <v>63.33103</v>
      </c>
      <c r="I15" s="33">
        <v>65.25</v>
      </c>
      <c r="J15" s="29">
        <f>I15+'Basic Price Adjustment'!E38</f>
        <v>70.83103</v>
      </c>
      <c r="K15" s="33">
        <v>49</v>
      </c>
      <c r="L15" s="29">
        <f>K15+'Basic Price Adjustment'!E38</f>
        <v>54.58103</v>
      </c>
      <c r="M15" s="33">
        <v>57.5</v>
      </c>
      <c r="N15" s="29">
        <f>M15+'Basic Price Adjustment'!E38</f>
        <v>63.08103</v>
      </c>
      <c r="O15" s="33">
        <v>58.62</v>
      </c>
      <c r="P15" s="29">
        <f>O15+'Basic Price Adjustment'!E38</f>
        <v>64.20103</v>
      </c>
      <c r="Q15" s="33">
        <v>45</v>
      </c>
      <c r="R15" s="29">
        <f>Q15+'Basic Price Adjustment'!E38</f>
        <v>50.58103</v>
      </c>
      <c r="S15" s="33">
        <v>51.5</v>
      </c>
      <c r="T15" s="29">
        <f>S15+'Basic Price Adjustment'!E38</f>
        <v>57.08103</v>
      </c>
      <c r="U15" s="33">
        <v>48</v>
      </c>
      <c r="V15" s="29">
        <f>U15+'Basic Price Adjustment'!E38</f>
        <v>53.58103</v>
      </c>
    </row>
    <row r="16" spans="1:22" ht="15">
      <c r="A16" s="11" t="s">
        <v>54</v>
      </c>
      <c r="B16" s="11" t="s">
        <v>29</v>
      </c>
      <c r="C16" s="34"/>
      <c r="D16" s="30"/>
      <c r="E16" s="34">
        <v>59.5</v>
      </c>
      <c r="F16" s="30">
        <f>E16+'Basic Price Adjustment'!E39</f>
        <v>65.44103</v>
      </c>
      <c r="G16" s="34">
        <v>61</v>
      </c>
      <c r="H16" s="30">
        <f>G16+'Basic Price Adjustment'!E39</f>
        <v>66.94103</v>
      </c>
      <c r="I16" s="34"/>
      <c r="J16" s="30"/>
      <c r="K16" s="34">
        <v>59.5</v>
      </c>
      <c r="L16" s="30">
        <f>K16+'Basic Price Adjustment'!E39</f>
        <v>65.44103</v>
      </c>
      <c r="M16" s="34">
        <v>65.36</v>
      </c>
      <c r="N16" s="30">
        <f>M16+'Basic Price Adjustment'!E39</f>
        <v>71.30103</v>
      </c>
      <c r="O16" s="34">
        <v>68</v>
      </c>
      <c r="P16" s="30">
        <f>O16+'Basic Price Adjustment'!E39</f>
        <v>73.94103</v>
      </c>
      <c r="Q16" s="34">
        <v>58.5</v>
      </c>
      <c r="R16" s="30">
        <f>Q16+'Basic Price Adjustment'!E39</f>
        <v>64.44103</v>
      </c>
      <c r="S16" s="34">
        <v>56.75</v>
      </c>
      <c r="T16" s="30">
        <f>S16+'Basic Price Adjustment'!E39</f>
        <v>62.69103</v>
      </c>
      <c r="U16" s="34">
        <v>53.9</v>
      </c>
      <c r="V16" s="30">
        <f>U16+'Basic Price Adjustment'!E39</f>
        <v>59.841029999999996</v>
      </c>
    </row>
    <row r="17" spans="1:22" ht="15">
      <c r="A17" s="12" t="s">
        <v>55</v>
      </c>
      <c r="B17" s="12" t="s">
        <v>30</v>
      </c>
      <c r="C17" s="33">
        <v>42.79</v>
      </c>
      <c r="D17" s="29">
        <f>C17+'Basic Price Adjustment'!E40</f>
        <v>48.46103</v>
      </c>
      <c r="E17" s="33">
        <v>46</v>
      </c>
      <c r="F17" s="29">
        <f>E17+'Basic Price Adjustment'!E40</f>
        <v>51.67103</v>
      </c>
      <c r="G17" s="33">
        <v>57.75</v>
      </c>
      <c r="H17" s="29">
        <f>G17+'Basic Price Adjustment'!E40</f>
        <v>63.42103</v>
      </c>
      <c r="I17" s="33">
        <v>65.25</v>
      </c>
      <c r="J17" s="29">
        <f>I17+'Basic Price Adjustment'!E40</f>
        <v>70.92103</v>
      </c>
      <c r="K17" s="33">
        <v>49</v>
      </c>
      <c r="L17" s="29">
        <f>K17+'Basic Price Adjustment'!E40</f>
        <v>54.67103</v>
      </c>
      <c r="M17" s="33">
        <v>57.5</v>
      </c>
      <c r="N17" s="29">
        <f>M17+'Basic Price Adjustment'!E40</f>
        <v>63.17103</v>
      </c>
      <c r="O17" s="33">
        <v>58.62</v>
      </c>
      <c r="P17" s="29">
        <f>O17+'Basic Price Adjustment'!E40</f>
        <v>64.29102999999999</v>
      </c>
      <c r="Q17" s="33">
        <v>45</v>
      </c>
      <c r="R17" s="29">
        <f>Q17+'Basic Price Adjustment'!E40</f>
        <v>50.67103</v>
      </c>
      <c r="S17" s="33">
        <v>51.5</v>
      </c>
      <c r="T17" s="29">
        <f>S17+'Basic Price Adjustment'!E40</f>
        <v>57.17103</v>
      </c>
      <c r="U17" s="33">
        <v>48</v>
      </c>
      <c r="V17" s="29">
        <f>U17+'Basic Price Adjustment'!E40</f>
        <v>53.67103</v>
      </c>
    </row>
    <row r="18" spans="1:22" ht="15">
      <c r="A18" s="11" t="s">
        <v>56</v>
      </c>
      <c r="B18" s="11" t="s">
        <v>31</v>
      </c>
      <c r="C18" s="34">
        <v>53.75</v>
      </c>
      <c r="D18" s="30">
        <f>C18+'Basic Price Adjustment'!E41</f>
        <v>59.69103</v>
      </c>
      <c r="E18" s="34">
        <v>57.5</v>
      </c>
      <c r="F18" s="30">
        <f>E18+'Basic Price Adjustment'!E41</f>
        <v>63.44103</v>
      </c>
      <c r="G18" s="34">
        <v>59</v>
      </c>
      <c r="H18" s="30">
        <f>G18+'Basic Price Adjustment'!E41</f>
        <v>64.94103</v>
      </c>
      <c r="I18" s="34"/>
      <c r="J18" s="30"/>
      <c r="K18" s="34">
        <v>58</v>
      </c>
      <c r="L18" s="30">
        <f>K18+'Basic Price Adjustment'!E41</f>
        <v>63.94103</v>
      </c>
      <c r="M18" s="34">
        <v>62.07</v>
      </c>
      <c r="N18" s="30">
        <f>M18+'Basic Price Adjustment'!E41</f>
        <v>68.01103</v>
      </c>
      <c r="O18" s="34">
        <v>62.71</v>
      </c>
      <c r="P18" s="30">
        <f>O18+'Basic Price Adjustment'!E41</f>
        <v>68.65103</v>
      </c>
      <c r="Q18" s="34">
        <v>56.6</v>
      </c>
      <c r="R18" s="30">
        <f>Q18+'Basic Price Adjustment'!E41</f>
        <v>62.54103</v>
      </c>
      <c r="S18" s="34">
        <v>65.3</v>
      </c>
      <c r="T18" s="30">
        <f>S18+'Basic Price Adjustment'!E41</f>
        <v>71.24103</v>
      </c>
      <c r="U18" s="34">
        <v>61.6</v>
      </c>
      <c r="V18" s="30">
        <f>U18+'Basic Price Adjustment'!E41</f>
        <v>67.54103</v>
      </c>
    </row>
    <row r="19" spans="1:22" ht="15">
      <c r="A19" s="12" t="s">
        <v>57</v>
      </c>
      <c r="B19" s="12" t="s">
        <v>32</v>
      </c>
      <c r="C19" s="33"/>
      <c r="D19" s="29"/>
      <c r="E19" s="33">
        <v>62</v>
      </c>
      <c r="F19" s="29">
        <f>E19+'Basic Price Adjustment'!E42</f>
        <v>69.29103</v>
      </c>
      <c r="G19" s="33">
        <v>68</v>
      </c>
      <c r="H19" s="29">
        <f>G19+'Basic Price Adjustment'!E42</f>
        <v>75.29103</v>
      </c>
      <c r="I19" s="33"/>
      <c r="J19" s="29"/>
      <c r="K19" s="33">
        <v>62</v>
      </c>
      <c r="L19" s="29">
        <f>K19+'Basic Price Adjustment'!E42</f>
        <v>69.29103</v>
      </c>
      <c r="M19" s="33">
        <v>62.03</v>
      </c>
      <c r="N19" s="29">
        <f>M19+'Basic Price Adjustment'!E42</f>
        <v>69.32103000000001</v>
      </c>
      <c r="O19" s="33">
        <v>65.67</v>
      </c>
      <c r="P19" s="29">
        <f>O19+'Basic Price Adjustment'!E42</f>
        <v>72.96103000000001</v>
      </c>
      <c r="Q19" s="33">
        <v>62</v>
      </c>
      <c r="R19" s="29">
        <f>Q19+'Basic Price Adjustment'!E42</f>
        <v>69.29103</v>
      </c>
      <c r="S19" s="33">
        <v>71.4</v>
      </c>
      <c r="T19" s="29">
        <f>S19+'Basic Price Adjustment'!E42</f>
        <v>78.69103000000001</v>
      </c>
      <c r="U19" s="33">
        <v>68.6</v>
      </c>
      <c r="V19" s="29">
        <f>U19+'Basic Price Adjustment'!E42</f>
        <v>75.89103</v>
      </c>
    </row>
    <row r="20" spans="1:22" ht="15">
      <c r="A20" s="11" t="s">
        <v>58</v>
      </c>
      <c r="B20" s="11" t="s">
        <v>33</v>
      </c>
      <c r="C20" s="34"/>
      <c r="D20" s="30"/>
      <c r="E20" s="34"/>
      <c r="F20" s="30"/>
      <c r="G20" s="34"/>
      <c r="H20" s="30"/>
      <c r="I20" s="34"/>
      <c r="J20" s="30"/>
      <c r="K20" s="34"/>
      <c r="L20" s="30">
        <f>K20+'Basic Price Adjustment'!E43</f>
        <v>7.47103</v>
      </c>
      <c r="M20" s="34">
        <v>66.03</v>
      </c>
      <c r="N20" s="30">
        <f>M20+'Basic Price Adjustment'!E43</f>
        <v>73.50103</v>
      </c>
      <c r="O20" s="34">
        <v>69.67</v>
      </c>
      <c r="P20" s="30">
        <f>O20+'Basic Price Adjustment'!E43</f>
        <v>77.14103</v>
      </c>
      <c r="Q20" s="34"/>
      <c r="R20" s="30"/>
      <c r="S20" s="34">
        <v>80.2</v>
      </c>
      <c r="T20" s="30">
        <f>S20+'Basic Price Adjustment'!E43</f>
        <v>87.67103</v>
      </c>
      <c r="U20" s="34">
        <v>75</v>
      </c>
      <c r="V20" s="30">
        <f>U20+'Basic Price Adjustment'!E43</f>
        <v>82.47103</v>
      </c>
    </row>
    <row r="21" spans="1:22" ht="15">
      <c r="A21" s="12" t="s">
        <v>59</v>
      </c>
      <c r="B21" s="12" t="s">
        <v>34</v>
      </c>
      <c r="C21" s="33"/>
      <c r="D21" s="29"/>
      <c r="E21" s="33">
        <v>61.5</v>
      </c>
      <c r="F21" s="29">
        <f>E21+'Basic Price Adjustment'!E44</f>
        <v>68.70103</v>
      </c>
      <c r="G21" s="33">
        <v>66</v>
      </c>
      <c r="H21" s="29">
        <f>G21+'Basic Price Adjustment'!E44</f>
        <v>73.20103</v>
      </c>
      <c r="I21" s="33"/>
      <c r="J21" s="29"/>
      <c r="K21" s="33">
        <v>62</v>
      </c>
      <c r="L21" s="29">
        <f>K21+'Basic Price Adjustment'!E44</f>
        <v>69.20103</v>
      </c>
      <c r="M21" s="33">
        <v>58.98</v>
      </c>
      <c r="N21" s="29">
        <f>M21+'Basic Price Adjustment'!E44</f>
        <v>66.18102999999999</v>
      </c>
      <c r="O21" s="33">
        <v>60.49</v>
      </c>
      <c r="P21" s="29">
        <f>O21+'Basic Price Adjustment'!E44</f>
        <v>67.69103</v>
      </c>
      <c r="Q21" s="33">
        <v>62</v>
      </c>
      <c r="R21" s="29">
        <f>Q21+'Basic Price Adjustment'!E44</f>
        <v>69.20103</v>
      </c>
      <c r="S21" s="33">
        <v>63.9</v>
      </c>
      <c r="T21" s="29">
        <f>S21+'Basic Price Adjustment'!E44</f>
        <v>71.10103</v>
      </c>
      <c r="U21" s="33">
        <v>60.3</v>
      </c>
      <c r="V21" s="29">
        <f>U21+'Basic Price Adjustment'!E44</f>
        <v>67.50103</v>
      </c>
    </row>
    <row r="22" spans="1:22" ht="15.75" customHeight="1">
      <c r="A22" s="93" t="s">
        <v>60</v>
      </c>
      <c r="B22" s="93" t="s">
        <v>35</v>
      </c>
      <c r="C22" s="107"/>
      <c r="D22" s="108"/>
      <c r="E22" s="107"/>
      <c r="F22" s="108"/>
      <c r="G22" s="107"/>
      <c r="H22" s="108"/>
      <c r="I22" s="107"/>
      <c r="J22" s="108"/>
      <c r="K22" s="107"/>
      <c r="L22" s="108">
        <f>K22+'Basic Price Adjustment'!E45</f>
        <v>7.20103</v>
      </c>
      <c r="M22" s="107">
        <v>62.26</v>
      </c>
      <c r="N22" s="108">
        <f>M22+'Basic Price Adjustment'!E45</f>
        <v>69.46103</v>
      </c>
      <c r="O22" s="107">
        <v>63.67</v>
      </c>
      <c r="P22" s="108">
        <f>O22+'Basic Price Adjustment'!E45</f>
        <v>70.87103</v>
      </c>
      <c r="Q22" s="107"/>
      <c r="R22" s="108"/>
      <c r="S22" s="107">
        <v>79</v>
      </c>
      <c r="T22" s="108">
        <f>S22+'Basic Price Adjustment'!E45</f>
        <v>86.20103</v>
      </c>
      <c r="U22" s="107">
        <v>73.4</v>
      </c>
      <c r="V22" s="108">
        <f>U22+'Basic Price Adjustment'!E45</f>
        <v>80.60103000000001</v>
      </c>
    </row>
    <row r="23" spans="1:22" ht="15.75" thickBot="1">
      <c r="A23" s="27" t="s">
        <v>192</v>
      </c>
      <c r="B23" s="27" t="s">
        <v>193</v>
      </c>
      <c r="C23" s="98">
        <v>43.28</v>
      </c>
      <c r="D23" s="97">
        <f>C23+'Basic Price Adjustment'!E46</f>
        <v>48.86103</v>
      </c>
      <c r="E23" s="98">
        <v>46</v>
      </c>
      <c r="F23" s="97">
        <f>E23+'Basic Price Adjustment'!E46</f>
        <v>51.58103</v>
      </c>
      <c r="G23" s="98">
        <v>57.75</v>
      </c>
      <c r="H23" s="97">
        <f>G23+'Basic Price Adjustment'!E46</f>
        <v>63.33103</v>
      </c>
      <c r="I23" s="98">
        <v>65.25</v>
      </c>
      <c r="J23" s="97">
        <f>I23+'Basic Price Adjustment'!E46</f>
        <v>70.83103</v>
      </c>
      <c r="K23" s="98">
        <v>49</v>
      </c>
      <c r="L23" s="97">
        <f>K23+'Basic Price Adjustment'!E46</f>
        <v>54.58103</v>
      </c>
      <c r="M23" s="98">
        <v>57.5</v>
      </c>
      <c r="N23" s="97">
        <f>M23+'Basic Price Adjustment'!E46</f>
        <v>63.08103</v>
      </c>
      <c r="O23" s="98">
        <v>58.62</v>
      </c>
      <c r="P23" s="97">
        <f>O23+'Basic Price Adjustment'!E46</f>
        <v>64.20103</v>
      </c>
      <c r="Q23" s="98">
        <v>45</v>
      </c>
      <c r="R23" s="97">
        <f>Q23+'Basic Price Adjustment'!E46</f>
        <v>50.58103</v>
      </c>
      <c r="S23" s="98">
        <v>51.5</v>
      </c>
      <c r="T23" s="97">
        <f>S23+'Basic Price Adjustment'!E46</f>
        <v>57.08103</v>
      </c>
      <c r="U23" s="98">
        <v>48</v>
      </c>
      <c r="V23" s="97">
        <f>U23+'Basic Price Adjustment'!E46</f>
        <v>53.58103</v>
      </c>
    </row>
    <row r="32" spans="3:8" ht="15">
      <c r="C32" s="22"/>
      <c r="D32" s="22"/>
      <c r="E32" s="22"/>
      <c r="F32" s="22"/>
      <c r="G32" s="22"/>
      <c r="H32" s="22"/>
    </row>
    <row r="33" spans="3:8" ht="15">
      <c r="C33" s="22"/>
      <c r="D33" s="22"/>
      <c r="E33" s="22"/>
      <c r="F33" s="22"/>
      <c r="G33" s="22"/>
      <c r="H33" s="22"/>
    </row>
    <row r="34" spans="3:8" ht="15">
      <c r="C34" s="22"/>
      <c r="D34" s="22"/>
      <c r="E34" s="22"/>
      <c r="F34" s="22"/>
      <c r="G34" s="22"/>
      <c r="H34" s="22"/>
    </row>
    <row r="35" spans="3:8" ht="15">
      <c r="C35" s="22"/>
      <c r="D35" s="22"/>
      <c r="E35" s="22"/>
      <c r="F35" s="22"/>
      <c r="G35" s="22"/>
      <c r="H35" s="22"/>
    </row>
    <row r="36" spans="3:8" ht="15">
      <c r="C36" s="22"/>
      <c r="D36" s="22"/>
      <c r="E36" s="22"/>
      <c r="F36" s="22"/>
      <c r="G36" s="22"/>
      <c r="H36" s="22"/>
    </row>
    <row r="37" spans="3:8" ht="15">
      <c r="C37" s="22"/>
      <c r="D37" s="22"/>
      <c r="E37" s="22"/>
      <c r="F37" s="22"/>
      <c r="G37" s="22"/>
      <c r="H37" s="22"/>
    </row>
    <row r="38" spans="3:8" ht="15">
      <c r="C38" s="22"/>
      <c r="D38" s="22"/>
      <c r="E38" s="22"/>
      <c r="F38" s="22"/>
      <c r="G38" s="22"/>
      <c r="H38" s="22"/>
    </row>
    <row r="39" spans="3:8" ht="15">
      <c r="C39" s="22"/>
      <c r="D39" s="22"/>
      <c r="E39" s="22"/>
      <c r="F39" s="22"/>
      <c r="G39" s="22"/>
      <c r="H39" s="22"/>
    </row>
    <row r="40" spans="3:8" ht="15">
      <c r="C40" s="22"/>
      <c r="D40" s="22"/>
      <c r="E40" s="22"/>
      <c r="F40" s="22"/>
      <c r="G40" s="22"/>
      <c r="H40" s="22"/>
    </row>
    <row r="41" spans="3:8" ht="15">
      <c r="C41" s="22"/>
      <c r="D41" s="22"/>
      <c r="E41" s="22"/>
      <c r="F41" s="22"/>
      <c r="G41" s="22"/>
      <c r="H41" s="22"/>
    </row>
    <row r="42" spans="3:8" ht="15">
      <c r="C42" s="22"/>
      <c r="D42" s="22"/>
      <c r="E42" s="22"/>
      <c r="F42" s="22"/>
      <c r="G42" s="22"/>
      <c r="H42" s="22"/>
    </row>
    <row r="43" spans="3:8" ht="15">
      <c r="C43" s="22"/>
      <c r="D43" s="22"/>
      <c r="E43" s="22"/>
      <c r="F43" s="22"/>
      <c r="G43" s="22"/>
      <c r="H43" s="22"/>
    </row>
    <row r="44" spans="3:8" ht="15">
      <c r="C44" s="22"/>
      <c r="D44" s="22"/>
      <c r="E44" s="22"/>
      <c r="F44" s="22"/>
      <c r="G44" s="22"/>
      <c r="H44" s="22"/>
    </row>
    <row r="45" spans="3:8" ht="15">
      <c r="C45" s="22"/>
      <c r="D45" s="22"/>
      <c r="E45" s="22"/>
      <c r="F45" s="22"/>
      <c r="G45" s="22"/>
      <c r="H45" s="22"/>
    </row>
    <row r="46" spans="3:8" ht="15">
      <c r="C46" s="22"/>
      <c r="D46" s="22"/>
      <c r="E46" s="22"/>
      <c r="F46" s="22"/>
      <c r="G46" s="22"/>
      <c r="H46" s="22"/>
    </row>
    <row r="47" spans="3:8" ht="15">
      <c r="C47" s="22"/>
      <c r="D47" s="22"/>
      <c r="E47" s="22"/>
      <c r="F47" s="22"/>
      <c r="G47" s="22"/>
      <c r="H47" s="22"/>
    </row>
  </sheetData>
  <sheetProtection/>
  <mergeCells count="41">
    <mergeCell ref="S3:T3"/>
    <mergeCell ref="S4:T4"/>
    <mergeCell ref="S6:T6"/>
    <mergeCell ref="S7:T7"/>
    <mergeCell ref="U3:V3"/>
    <mergeCell ref="U4:V4"/>
    <mergeCell ref="U6:V6"/>
    <mergeCell ref="U7:V7"/>
    <mergeCell ref="K7:L7"/>
    <mergeCell ref="Q3:R3"/>
    <mergeCell ref="Q6:R6"/>
    <mergeCell ref="Q7:R7"/>
    <mergeCell ref="I7:J7"/>
    <mergeCell ref="M3:N3"/>
    <mergeCell ref="M6:N6"/>
    <mergeCell ref="M7:N7"/>
    <mergeCell ref="O3:P3"/>
    <mergeCell ref="O6:P6"/>
    <mergeCell ref="O7:P7"/>
    <mergeCell ref="C6:D6"/>
    <mergeCell ref="E6:F6"/>
    <mergeCell ref="G6:H6"/>
    <mergeCell ref="I3:J3"/>
    <mergeCell ref="I6:J6"/>
    <mergeCell ref="K3:L3"/>
    <mergeCell ref="K4:L4"/>
    <mergeCell ref="K6:L6"/>
    <mergeCell ref="C7:D7"/>
    <mergeCell ref="E7:F7"/>
    <mergeCell ref="G7:H7"/>
    <mergeCell ref="C3:D3"/>
    <mergeCell ref="E3:F3"/>
    <mergeCell ref="G3:H3"/>
    <mergeCell ref="A3:A4"/>
    <mergeCell ref="C4:D4"/>
    <mergeCell ref="Q4:R4"/>
    <mergeCell ref="O4:P4"/>
    <mergeCell ref="M4:N4"/>
    <mergeCell ref="I4:J4"/>
    <mergeCell ref="G4:H4"/>
    <mergeCell ref="E4:F4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scale="58" r:id="rId1"/>
  <headerFooter>
    <oddHeader>&amp;C&amp;A</oddHead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5" bestFit="1" customWidth="1"/>
    <col min="2" max="2" width="34.421875" style="5" bestFit="1" customWidth="1"/>
    <col min="3" max="3" width="8.57421875" style="5" customWidth="1"/>
    <col min="4" max="4" width="10.57421875" style="5" customWidth="1"/>
    <col min="5" max="5" width="8.57421875" style="5" customWidth="1"/>
    <col min="6" max="6" width="10.57421875" style="5" customWidth="1"/>
    <col min="7" max="7" width="8.57421875" style="5" customWidth="1"/>
    <col min="8" max="8" width="10.57421875" style="5" customWidth="1"/>
    <col min="9" max="9" width="8.57421875" style="5" customWidth="1"/>
    <col min="10" max="10" width="10.57421875" style="5" customWidth="1"/>
    <col min="11" max="11" width="8.57421875" style="5" customWidth="1"/>
    <col min="12" max="12" width="10.57421875" style="5" customWidth="1"/>
    <col min="13" max="13" width="8.57421875" style="5" customWidth="1"/>
    <col min="14" max="14" width="10.57421875" style="5" customWidth="1"/>
    <col min="15" max="15" width="8.57421875" style="5" customWidth="1"/>
    <col min="16" max="16" width="10.57421875" style="5" customWidth="1"/>
    <col min="17" max="17" width="8.57421875" style="5" customWidth="1"/>
    <col min="18" max="18" width="10.57421875" style="5" customWidth="1"/>
    <col min="19" max="19" width="8.57421875" style="5" customWidth="1"/>
    <col min="20" max="20" width="10.57421875" style="5" customWidth="1"/>
    <col min="21" max="16384" width="9.140625" style="5" customWidth="1"/>
  </cols>
  <sheetData>
    <row r="1" ht="15">
      <c r="A1" s="5" t="s">
        <v>1</v>
      </c>
    </row>
    <row r="2" s="8" customFormat="1" ht="15" customHeight="1" thickBot="1"/>
    <row r="3" spans="1:20" s="6" customFormat="1" ht="47.25" customHeight="1" thickBot="1">
      <c r="A3" s="233" t="s">
        <v>44</v>
      </c>
      <c r="B3" s="13" t="s">
        <v>45</v>
      </c>
      <c r="C3" s="227" t="s">
        <v>41</v>
      </c>
      <c r="D3" s="228"/>
      <c r="E3" s="227" t="s">
        <v>146</v>
      </c>
      <c r="F3" s="228"/>
      <c r="G3" s="227" t="s">
        <v>42</v>
      </c>
      <c r="H3" s="228"/>
      <c r="I3" s="227" t="s">
        <v>43</v>
      </c>
      <c r="J3" s="228"/>
      <c r="K3" s="227" t="s">
        <v>227</v>
      </c>
      <c r="L3" s="228"/>
      <c r="M3" s="227" t="s">
        <v>159</v>
      </c>
      <c r="N3" s="228"/>
      <c r="O3" s="227" t="s">
        <v>165</v>
      </c>
      <c r="P3" s="228"/>
      <c r="Q3" s="227" t="s">
        <v>166</v>
      </c>
      <c r="R3" s="228"/>
      <c r="S3" s="227" t="s">
        <v>228</v>
      </c>
      <c r="T3" s="228"/>
    </row>
    <row r="4" spans="1:20" s="6" customFormat="1" ht="15.75" customHeight="1" thickBot="1">
      <c r="A4" s="234"/>
      <c r="B4" s="117" t="s">
        <v>202</v>
      </c>
      <c r="C4" s="227" t="s">
        <v>253</v>
      </c>
      <c r="D4" s="228"/>
      <c r="E4" s="227" t="s">
        <v>254</v>
      </c>
      <c r="F4" s="228"/>
      <c r="G4" s="227" t="s">
        <v>255</v>
      </c>
      <c r="H4" s="228"/>
      <c r="I4" s="227" t="s">
        <v>255</v>
      </c>
      <c r="J4" s="228"/>
      <c r="K4" s="235" t="s">
        <v>256</v>
      </c>
      <c r="L4" s="236"/>
      <c r="M4" s="227" t="s">
        <v>257</v>
      </c>
      <c r="N4" s="228"/>
      <c r="O4" s="227" t="s">
        <v>258</v>
      </c>
      <c r="P4" s="228"/>
      <c r="Q4" s="227" t="s">
        <v>259</v>
      </c>
      <c r="R4" s="228"/>
      <c r="S4" s="227" t="s">
        <v>252</v>
      </c>
      <c r="T4" s="228"/>
    </row>
    <row r="5" spans="1:20" ht="16.5" thickBot="1">
      <c r="A5" s="14"/>
      <c r="B5" s="14"/>
      <c r="C5" s="28" t="s">
        <v>39</v>
      </c>
      <c r="D5" s="28" t="s">
        <v>40</v>
      </c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28" t="s">
        <v>39</v>
      </c>
      <c r="L5" s="28" t="s">
        <v>40</v>
      </c>
      <c r="M5" s="28" t="s">
        <v>39</v>
      </c>
      <c r="N5" s="28" t="s">
        <v>40</v>
      </c>
      <c r="O5" s="28" t="s">
        <v>39</v>
      </c>
      <c r="P5" s="28" t="s">
        <v>40</v>
      </c>
      <c r="Q5" s="28" t="s">
        <v>39</v>
      </c>
      <c r="R5" s="28" t="s">
        <v>40</v>
      </c>
      <c r="S5" s="28" t="s">
        <v>39</v>
      </c>
      <c r="T5" s="28" t="s">
        <v>40</v>
      </c>
    </row>
    <row r="6" spans="1:20" ht="15">
      <c r="A6" s="26" t="s">
        <v>93</v>
      </c>
      <c r="B6" s="26" t="s">
        <v>94</v>
      </c>
      <c r="C6" s="231" t="s">
        <v>95</v>
      </c>
      <c r="D6" s="232"/>
      <c r="E6" s="237" t="s">
        <v>225</v>
      </c>
      <c r="F6" s="238"/>
      <c r="G6" s="231" t="s">
        <v>102</v>
      </c>
      <c r="H6" s="232"/>
      <c r="I6" s="231" t="s">
        <v>100</v>
      </c>
      <c r="J6" s="232"/>
      <c r="K6" s="231" t="s">
        <v>151</v>
      </c>
      <c r="L6" s="232"/>
      <c r="M6" s="231" t="s">
        <v>97</v>
      </c>
      <c r="N6" s="232"/>
      <c r="O6" s="231" t="s">
        <v>161</v>
      </c>
      <c r="P6" s="232"/>
      <c r="Q6" s="231" t="s">
        <v>163</v>
      </c>
      <c r="R6" s="232"/>
      <c r="S6" s="231" t="s">
        <v>155</v>
      </c>
      <c r="T6" s="232"/>
    </row>
    <row r="7" spans="1:20" ht="15.75" thickBot="1">
      <c r="A7" s="27"/>
      <c r="B7" s="27"/>
      <c r="C7" s="229" t="s">
        <v>96</v>
      </c>
      <c r="D7" s="230"/>
      <c r="E7" s="239" t="s">
        <v>226</v>
      </c>
      <c r="F7" s="240"/>
      <c r="G7" s="229" t="s">
        <v>103</v>
      </c>
      <c r="H7" s="230"/>
      <c r="I7" s="229" t="s">
        <v>101</v>
      </c>
      <c r="J7" s="230"/>
      <c r="K7" s="229" t="s">
        <v>99</v>
      </c>
      <c r="L7" s="230"/>
      <c r="M7" s="229" t="s">
        <v>98</v>
      </c>
      <c r="N7" s="230"/>
      <c r="O7" s="229" t="s">
        <v>162</v>
      </c>
      <c r="P7" s="230"/>
      <c r="Q7" s="229" t="s">
        <v>164</v>
      </c>
      <c r="R7" s="230"/>
      <c r="S7" s="229" t="s">
        <v>140</v>
      </c>
      <c r="T7" s="230"/>
    </row>
    <row r="8" spans="1:20" ht="15">
      <c r="A8" s="26" t="s">
        <v>46</v>
      </c>
      <c r="B8" s="26" t="s">
        <v>21</v>
      </c>
      <c r="C8" s="31">
        <v>51.2</v>
      </c>
      <c r="D8" s="35">
        <f>C8+'Basic Price Adjustment'!E31</f>
        <v>55.161030000000004</v>
      </c>
      <c r="E8" s="31">
        <v>44.38</v>
      </c>
      <c r="F8" s="35">
        <f>E8+'Basic Price Adjustment'!E31</f>
        <v>48.34103</v>
      </c>
      <c r="G8" s="31">
        <v>54</v>
      </c>
      <c r="H8" s="32">
        <f>G8+'Basic Price Adjustment'!E31</f>
        <v>57.96103</v>
      </c>
      <c r="I8" s="72">
        <v>54</v>
      </c>
      <c r="J8" s="35">
        <f>I8+'Basic Price Adjustment'!E31</f>
        <v>57.96103</v>
      </c>
      <c r="K8" s="72">
        <v>54</v>
      </c>
      <c r="L8" s="38">
        <f>K8+'Basic Price Adjustment'!E31</f>
        <v>57.96103</v>
      </c>
      <c r="M8" s="31">
        <v>54.5</v>
      </c>
      <c r="N8" s="42">
        <f>M8+'Basic Price Adjustment'!E31</f>
        <v>58.46103</v>
      </c>
      <c r="O8" s="31">
        <v>54.05</v>
      </c>
      <c r="P8" s="32">
        <f>O8+'Basic Price Adjustment'!E31</f>
        <v>58.01103</v>
      </c>
      <c r="Q8" s="31">
        <v>55.74</v>
      </c>
      <c r="R8" s="32">
        <f>Q8+'Basic Price Adjustment'!E31</f>
        <v>59.70103</v>
      </c>
      <c r="S8" s="31">
        <v>45.09</v>
      </c>
      <c r="T8" s="32">
        <f>S8+'Basic Price Adjustment'!E31</f>
        <v>49.051030000000004</v>
      </c>
    </row>
    <row r="9" spans="1:20" ht="15">
      <c r="A9" s="12" t="s">
        <v>47</v>
      </c>
      <c r="B9" s="12" t="s">
        <v>22</v>
      </c>
      <c r="C9" s="33">
        <v>53</v>
      </c>
      <c r="D9" s="36">
        <f>C9+'Basic Price Adjustment'!E32</f>
        <v>57.05103</v>
      </c>
      <c r="E9" s="33">
        <v>46.2</v>
      </c>
      <c r="F9" s="36">
        <f>E9+'Basic Price Adjustment'!E32</f>
        <v>50.25103</v>
      </c>
      <c r="G9" s="33">
        <v>56</v>
      </c>
      <c r="H9" s="29">
        <f>G9+'Basic Price Adjustment'!E32</f>
        <v>60.05103</v>
      </c>
      <c r="I9" s="70">
        <v>56</v>
      </c>
      <c r="J9" s="36">
        <f>I9+'Basic Price Adjustment'!E32</f>
        <v>60.05103</v>
      </c>
      <c r="K9" s="39">
        <v>56</v>
      </c>
      <c r="L9" s="40">
        <f>K9+'Basic Price Adjustment'!E32</f>
        <v>60.05103</v>
      </c>
      <c r="M9" s="33">
        <v>55.5</v>
      </c>
      <c r="N9" s="40">
        <f>M9+'Basic Price Adjustment'!E32</f>
        <v>59.55103</v>
      </c>
      <c r="O9" s="33">
        <v>59.2</v>
      </c>
      <c r="P9" s="29">
        <f>O9+'Basic Price Adjustment'!E32</f>
        <v>63.25103</v>
      </c>
      <c r="Q9" s="33">
        <v>59.58</v>
      </c>
      <c r="R9" s="29">
        <f>Q9+'Basic Price Adjustment'!E32</f>
        <v>63.631029999999996</v>
      </c>
      <c r="S9" s="33"/>
      <c r="T9" s="29"/>
    </row>
    <row r="10" spans="1:20" ht="15">
      <c r="A10" s="11" t="s">
        <v>48</v>
      </c>
      <c r="B10" s="11" t="s">
        <v>23</v>
      </c>
      <c r="C10" s="34">
        <v>52.15</v>
      </c>
      <c r="D10" s="37">
        <f>C10+'Basic Price Adjustment'!E33</f>
        <v>57.10103</v>
      </c>
      <c r="E10" s="34">
        <v>45.58</v>
      </c>
      <c r="F10" s="37">
        <f>E10+'Basic Price Adjustment'!E33</f>
        <v>50.53103</v>
      </c>
      <c r="G10" s="34">
        <v>56</v>
      </c>
      <c r="H10" s="30">
        <f>G10+'Basic Price Adjustment'!E33</f>
        <v>60.95103</v>
      </c>
      <c r="I10" s="71">
        <v>56</v>
      </c>
      <c r="J10" s="37">
        <f>I10+'Basic Price Adjustment'!E33</f>
        <v>60.95103</v>
      </c>
      <c r="K10" s="34">
        <v>56</v>
      </c>
      <c r="L10" s="41">
        <f>K10+'Basic Price Adjustment'!E33</f>
        <v>60.95103</v>
      </c>
      <c r="M10" s="34">
        <v>54</v>
      </c>
      <c r="N10" s="41">
        <f>M10+'Basic Price Adjustment'!E33</f>
        <v>58.95103</v>
      </c>
      <c r="O10" s="34">
        <v>56.15</v>
      </c>
      <c r="P10" s="30">
        <f>O10+'Basic Price Adjustment'!E33</f>
        <v>61.10103</v>
      </c>
      <c r="Q10" s="34">
        <v>56.53</v>
      </c>
      <c r="R10" s="30">
        <f>Q10+'Basic Price Adjustment'!E33</f>
        <v>61.481030000000004</v>
      </c>
      <c r="S10" s="34">
        <v>44.17</v>
      </c>
      <c r="T10" s="30">
        <f>S10+'Basic Price Adjustment'!E33</f>
        <v>49.121030000000005</v>
      </c>
    </row>
    <row r="11" spans="1:20" ht="15">
      <c r="A11" s="12" t="s">
        <v>49</v>
      </c>
      <c r="B11" s="12" t="s">
        <v>24</v>
      </c>
      <c r="C11" s="33">
        <v>52.15</v>
      </c>
      <c r="D11" s="36">
        <f>C11+'Basic Price Adjustment'!E34</f>
        <v>57.10103</v>
      </c>
      <c r="E11" s="33">
        <v>45.58</v>
      </c>
      <c r="F11" s="36">
        <f>E11+'Basic Price Adjustment'!E34</f>
        <v>50.53103</v>
      </c>
      <c r="G11" s="33">
        <v>56</v>
      </c>
      <c r="H11" s="29">
        <f>G11+'Basic Price Adjustment'!E34</f>
        <v>60.95103</v>
      </c>
      <c r="I11" s="70">
        <v>56</v>
      </c>
      <c r="J11" s="36">
        <f>I11+'Basic Price Adjustment'!E34</f>
        <v>60.95103</v>
      </c>
      <c r="K11" s="33">
        <v>56</v>
      </c>
      <c r="L11" s="40">
        <f>K11+'Basic Price Adjustment'!E34</f>
        <v>60.95103</v>
      </c>
      <c r="M11" s="33">
        <v>54</v>
      </c>
      <c r="N11" s="40">
        <f>M11+'Basic Price Adjustment'!E34</f>
        <v>58.95103</v>
      </c>
      <c r="O11" s="33">
        <v>56.15</v>
      </c>
      <c r="P11" s="29">
        <f>O11+'Basic Price Adjustment'!E34</f>
        <v>61.10103</v>
      </c>
      <c r="Q11" s="33">
        <v>56.53</v>
      </c>
      <c r="R11" s="29">
        <f>Q11+'Basic Price Adjustment'!E34</f>
        <v>61.481030000000004</v>
      </c>
      <c r="S11" s="33">
        <v>44.17</v>
      </c>
      <c r="T11" s="29">
        <f>S11+'Basic Price Adjustment'!E34</f>
        <v>49.121030000000005</v>
      </c>
    </row>
    <row r="12" spans="1:20" ht="15">
      <c r="A12" s="11" t="s">
        <v>50</v>
      </c>
      <c r="B12" s="11" t="s">
        <v>25</v>
      </c>
      <c r="C12" s="34">
        <v>52.15</v>
      </c>
      <c r="D12" s="37">
        <f>C12+'Basic Price Adjustment'!E35</f>
        <v>57.01103</v>
      </c>
      <c r="E12" s="34">
        <v>45.58</v>
      </c>
      <c r="F12" s="37">
        <f>E12+'Basic Price Adjustment'!E35</f>
        <v>50.44103</v>
      </c>
      <c r="G12" s="34">
        <v>56</v>
      </c>
      <c r="H12" s="30">
        <f>G12+'Basic Price Adjustment'!E35</f>
        <v>60.86103</v>
      </c>
      <c r="I12" s="71">
        <v>56</v>
      </c>
      <c r="J12" s="37">
        <f>I12+'Basic Price Adjustment'!E35</f>
        <v>60.86103</v>
      </c>
      <c r="K12" s="34">
        <v>56</v>
      </c>
      <c r="L12" s="41">
        <f>K12+'Basic Price Adjustment'!E35</f>
        <v>60.86103</v>
      </c>
      <c r="M12" s="34">
        <v>54</v>
      </c>
      <c r="N12" s="41">
        <f>M12+'Basic Price Adjustment'!E35</f>
        <v>58.86103</v>
      </c>
      <c r="O12" s="34">
        <v>57.65</v>
      </c>
      <c r="P12" s="30">
        <f>O12+'Basic Price Adjustment'!E35</f>
        <v>62.51103</v>
      </c>
      <c r="Q12" s="34">
        <v>57.95</v>
      </c>
      <c r="R12" s="30">
        <f>Q12+'Basic Price Adjustment'!E35</f>
        <v>62.81103</v>
      </c>
      <c r="S12" s="34">
        <v>44.67</v>
      </c>
      <c r="T12" s="30">
        <f>S12+'Basic Price Adjustment'!E35</f>
        <v>49.53103</v>
      </c>
    </row>
    <row r="13" spans="1:20" ht="15">
      <c r="A13" s="12" t="s">
        <v>51</v>
      </c>
      <c r="B13" s="12" t="s">
        <v>26</v>
      </c>
      <c r="C13" s="33">
        <v>59.25</v>
      </c>
      <c r="D13" s="36">
        <f>C13+'Basic Price Adjustment'!E36</f>
        <v>64.29103</v>
      </c>
      <c r="E13" s="33">
        <v>52.9</v>
      </c>
      <c r="F13" s="36">
        <f>E13+'Basic Price Adjustment'!E36</f>
        <v>57.94103</v>
      </c>
      <c r="G13" s="33"/>
      <c r="H13" s="29"/>
      <c r="I13" s="70"/>
      <c r="J13" s="36"/>
      <c r="K13" s="33"/>
      <c r="L13" s="40"/>
      <c r="M13" s="33"/>
      <c r="N13" s="40"/>
      <c r="O13" s="33">
        <v>58.96</v>
      </c>
      <c r="P13" s="29">
        <f>O13+'Basic Price Adjustment'!E36</f>
        <v>64.00103</v>
      </c>
      <c r="Q13" s="33">
        <v>59.26</v>
      </c>
      <c r="R13" s="29">
        <f>Q13+'Basic Price Adjustment'!E36</f>
        <v>64.30103</v>
      </c>
      <c r="S13" s="33"/>
      <c r="T13" s="29"/>
    </row>
    <row r="14" spans="1:20" ht="15">
      <c r="A14" s="11" t="s">
        <v>52</v>
      </c>
      <c r="B14" s="11" t="s">
        <v>27</v>
      </c>
      <c r="C14" s="34">
        <v>53.15</v>
      </c>
      <c r="D14" s="37">
        <f>C14+'Basic Price Adjustment'!E37</f>
        <v>58.19103</v>
      </c>
      <c r="E14" s="34">
        <v>46.58</v>
      </c>
      <c r="F14" s="37">
        <f>E14+'Basic Price Adjustment'!E37</f>
        <v>51.62103</v>
      </c>
      <c r="G14" s="34">
        <v>59</v>
      </c>
      <c r="H14" s="30">
        <f>G14+'Basic Price Adjustment'!E37</f>
        <v>64.04103</v>
      </c>
      <c r="I14" s="71">
        <v>59</v>
      </c>
      <c r="J14" s="37">
        <f>I14+'Basic Price Adjustment'!E37</f>
        <v>64.04103</v>
      </c>
      <c r="K14" s="34">
        <v>59</v>
      </c>
      <c r="L14" s="41">
        <f>K14+'Basic Price Adjustment'!E37</f>
        <v>64.04103</v>
      </c>
      <c r="M14" s="34">
        <v>55.99</v>
      </c>
      <c r="N14" s="41">
        <f>M14+'Basic Price Adjustment'!E37</f>
        <v>61.03103</v>
      </c>
      <c r="O14" s="34">
        <v>57.4</v>
      </c>
      <c r="P14" s="30">
        <f>O14+'Basic Price Adjustment'!E37</f>
        <v>62.44103</v>
      </c>
      <c r="Q14" s="34">
        <v>57.7</v>
      </c>
      <c r="R14" s="30">
        <f>Q14+'Basic Price Adjustment'!E37</f>
        <v>62.74103</v>
      </c>
      <c r="S14" s="34"/>
      <c r="T14" s="30"/>
    </row>
    <row r="15" spans="1:20" ht="15">
      <c r="A15" s="12" t="s">
        <v>53</v>
      </c>
      <c r="B15" s="12" t="s">
        <v>28</v>
      </c>
      <c r="C15" s="33">
        <v>51.5</v>
      </c>
      <c r="D15" s="36">
        <f>C15+'Basic Price Adjustment'!E38</f>
        <v>57.08103</v>
      </c>
      <c r="E15" s="33">
        <v>48</v>
      </c>
      <c r="F15" s="36">
        <f>E15+'Basic Price Adjustment'!E38</f>
        <v>53.58103</v>
      </c>
      <c r="G15" s="33">
        <v>57.5</v>
      </c>
      <c r="H15" s="29">
        <f>G15+'Basic Price Adjustment'!E38</f>
        <v>63.08103</v>
      </c>
      <c r="I15" s="70">
        <v>57.5</v>
      </c>
      <c r="J15" s="36">
        <f>I15+'Basic Price Adjustment'!E38</f>
        <v>63.08103</v>
      </c>
      <c r="K15" s="33">
        <v>57.5</v>
      </c>
      <c r="L15" s="40">
        <f>K15+'Basic Price Adjustment'!E38</f>
        <v>63.08103</v>
      </c>
      <c r="M15" s="33">
        <v>55.5</v>
      </c>
      <c r="N15" s="40">
        <f>M15+'Basic Price Adjustment'!E38</f>
        <v>61.08103</v>
      </c>
      <c r="O15" s="33">
        <v>57.5</v>
      </c>
      <c r="P15" s="29">
        <f>O15+'Basic Price Adjustment'!E38</f>
        <v>63.08103</v>
      </c>
      <c r="Q15" s="33">
        <v>58.62</v>
      </c>
      <c r="R15" s="29">
        <f>Q15+'Basic Price Adjustment'!E38</f>
        <v>64.20103</v>
      </c>
      <c r="S15" s="33">
        <v>43.28</v>
      </c>
      <c r="T15" s="29">
        <f>S15+'Basic Price Adjustment'!E38</f>
        <v>48.86103</v>
      </c>
    </row>
    <row r="16" spans="1:20" ht="15">
      <c r="A16" s="11" t="s">
        <v>54</v>
      </c>
      <c r="B16" s="11" t="s">
        <v>29</v>
      </c>
      <c r="C16" s="34">
        <v>56.75</v>
      </c>
      <c r="D16" s="37">
        <f>C16+'Basic Price Adjustment'!E39</f>
        <v>62.69103</v>
      </c>
      <c r="E16" s="34">
        <v>53.9</v>
      </c>
      <c r="F16" s="37">
        <f>E16+'Basic Price Adjustment'!E39</f>
        <v>59.841029999999996</v>
      </c>
      <c r="G16" s="34">
        <v>68</v>
      </c>
      <c r="H16" s="30">
        <f>G16+'Basic Price Adjustment'!E39</f>
        <v>73.94103</v>
      </c>
      <c r="I16" s="71">
        <v>68</v>
      </c>
      <c r="J16" s="37">
        <f>I16+'Basic Price Adjustment'!E39</f>
        <v>73.94103</v>
      </c>
      <c r="K16" s="34">
        <v>68</v>
      </c>
      <c r="L16" s="41">
        <f>K16+'Basic Price Adjustment'!E39</f>
        <v>73.94103</v>
      </c>
      <c r="M16" s="34"/>
      <c r="N16" s="41"/>
      <c r="O16" s="34">
        <v>65.36</v>
      </c>
      <c r="P16" s="30">
        <f>O16+'Basic Price Adjustment'!E39</f>
        <v>71.30103</v>
      </c>
      <c r="Q16" s="34">
        <v>68</v>
      </c>
      <c r="R16" s="30">
        <f>Q16+'Basic Price Adjustment'!E39</f>
        <v>73.94103</v>
      </c>
      <c r="S16" s="34"/>
      <c r="T16" s="30"/>
    </row>
    <row r="17" spans="1:20" ht="15">
      <c r="A17" s="12" t="s">
        <v>55</v>
      </c>
      <c r="B17" s="12" t="s">
        <v>30</v>
      </c>
      <c r="C17" s="33">
        <v>51.5</v>
      </c>
      <c r="D17" s="36">
        <f>C17+'Basic Price Adjustment'!E40</f>
        <v>57.17103</v>
      </c>
      <c r="E17" s="33">
        <v>48</v>
      </c>
      <c r="F17" s="36">
        <f>E17+'Basic Price Adjustment'!E40</f>
        <v>53.67103</v>
      </c>
      <c r="G17" s="33">
        <v>57.5</v>
      </c>
      <c r="H17" s="29">
        <f>G17+'Basic Price Adjustment'!E40</f>
        <v>63.17103</v>
      </c>
      <c r="I17" s="70">
        <v>57.5</v>
      </c>
      <c r="J17" s="36">
        <f>I17+'Basic Price Adjustment'!E40</f>
        <v>63.17103</v>
      </c>
      <c r="K17" s="33">
        <v>57.5</v>
      </c>
      <c r="L17" s="40">
        <f>K17+'Basic Price Adjustment'!E40</f>
        <v>63.17103</v>
      </c>
      <c r="M17" s="33">
        <v>55.5</v>
      </c>
      <c r="N17" s="40">
        <f>M17+'Basic Price Adjustment'!E40</f>
        <v>61.17103</v>
      </c>
      <c r="O17" s="33">
        <v>57.5</v>
      </c>
      <c r="P17" s="29">
        <f>O17+'Basic Price Adjustment'!E40</f>
        <v>63.17103</v>
      </c>
      <c r="Q17" s="33">
        <v>58.62</v>
      </c>
      <c r="R17" s="29">
        <f>Q17+'Basic Price Adjustment'!E40</f>
        <v>64.29102999999999</v>
      </c>
      <c r="S17" s="33">
        <v>42.79</v>
      </c>
      <c r="T17" s="29">
        <f>S17+'Basic Price Adjustment'!E40</f>
        <v>48.46103</v>
      </c>
    </row>
    <row r="18" spans="1:20" ht="15">
      <c r="A18" s="11" t="s">
        <v>56</v>
      </c>
      <c r="B18" s="11" t="s">
        <v>31</v>
      </c>
      <c r="C18" s="34">
        <v>65.3</v>
      </c>
      <c r="D18" s="37">
        <f>C18+'Basic Price Adjustment'!E41</f>
        <v>71.24103</v>
      </c>
      <c r="E18" s="34">
        <v>61.6</v>
      </c>
      <c r="F18" s="37">
        <f>E18+'Basic Price Adjustment'!E41</f>
        <v>67.54103</v>
      </c>
      <c r="G18" s="34">
        <v>66</v>
      </c>
      <c r="H18" s="30">
        <f>G18+'Basic Price Adjustment'!E41</f>
        <v>71.94103</v>
      </c>
      <c r="I18" s="71">
        <v>66</v>
      </c>
      <c r="J18" s="37">
        <f>I18+'Basic Price Adjustment'!E41</f>
        <v>71.94103</v>
      </c>
      <c r="K18" s="34">
        <v>66</v>
      </c>
      <c r="L18" s="41">
        <f>K18+'Basic Price Adjustment'!E41</f>
        <v>71.94103</v>
      </c>
      <c r="M18" s="34"/>
      <c r="N18" s="41"/>
      <c r="O18" s="34">
        <v>62.07</v>
      </c>
      <c r="P18" s="30">
        <f>O18+'Basic Price Adjustment'!E41</f>
        <v>68.01103</v>
      </c>
      <c r="Q18" s="34">
        <v>62.71</v>
      </c>
      <c r="R18" s="30">
        <f>Q18+'Basic Price Adjustment'!E41</f>
        <v>68.65103</v>
      </c>
      <c r="S18" s="34">
        <v>53.75</v>
      </c>
      <c r="T18" s="30">
        <f>S18+'Basic Price Adjustment'!E41</f>
        <v>59.69103</v>
      </c>
    </row>
    <row r="19" spans="1:20" ht="15">
      <c r="A19" s="12" t="s">
        <v>57</v>
      </c>
      <c r="B19" s="12" t="s">
        <v>32</v>
      </c>
      <c r="C19" s="33">
        <v>71.4</v>
      </c>
      <c r="D19" s="36">
        <f>C19+'Basic Price Adjustment'!E42</f>
        <v>78.69103000000001</v>
      </c>
      <c r="E19" s="33">
        <v>68.6</v>
      </c>
      <c r="F19" s="36">
        <f>E19+'Basic Price Adjustment'!E42</f>
        <v>75.89103</v>
      </c>
      <c r="G19" s="33">
        <v>70</v>
      </c>
      <c r="H19" s="29">
        <f>G19+'Basic Price Adjustment'!E42</f>
        <v>77.29103</v>
      </c>
      <c r="I19" s="70">
        <v>70</v>
      </c>
      <c r="J19" s="36">
        <f>I19+'Basic Price Adjustment'!E42</f>
        <v>77.29103</v>
      </c>
      <c r="K19" s="33">
        <v>70</v>
      </c>
      <c r="L19" s="40">
        <f>K19+'Basic Price Adjustment'!E42</f>
        <v>77.29103</v>
      </c>
      <c r="M19" s="33">
        <v>68.5</v>
      </c>
      <c r="N19" s="40">
        <f>M19+'Basic Price Adjustment'!E42</f>
        <v>75.79103</v>
      </c>
      <c r="O19" s="33">
        <v>62.03</v>
      </c>
      <c r="P19" s="29">
        <f>O19+'Basic Price Adjustment'!E42</f>
        <v>69.32103000000001</v>
      </c>
      <c r="Q19" s="33">
        <v>65.67</v>
      </c>
      <c r="R19" s="29">
        <f>Q19+'Basic Price Adjustment'!E42</f>
        <v>72.96103000000001</v>
      </c>
      <c r="S19" s="33"/>
      <c r="T19" s="29"/>
    </row>
    <row r="20" spans="1:20" ht="15">
      <c r="A20" s="11" t="s">
        <v>58</v>
      </c>
      <c r="B20" s="11" t="s">
        <v>33</v>
      </c>
      <c r="C20" s="34">
        <v>80.2</v>
      </c>
      <c r="D20" s="37">
        <f>C20+'Basic Price Adjustment'!E43</f>
        <v>87.67103</v>
      </c>
      <c r="E20" s="34">
        <v>75</v>
      </c>
      <c r="F20" s="37">
        <f>E20+'Basic Price Adjustment'!E43</f>
        <v>82.47103</v>
      </c>
      <c r="G20" s="34">
        <v>73</v>
      </c>
      <c r="H20" s="30">
        <f>G20+'Basic Price Adjustment'!E43</f>
        <v>80.47103</v>
      </c>
      <c r="I20" s="71">
        <v>73</v>
      </c>
      <c r="J20" s="37">
        <f>I20+'Basic Price Adjustment'!E43</f>
        <v>80.47103</v>
      </c>
      <c r="K20" s="34"/>
      <c r="L20" s="41"/>
      <c r="M20" s="34"/>
      <c r="N20" s="41"/>
      <c r="O20" s="34">
        <v>66.03</v>
      </c>
      <c r="P20" s="30">
        <f>O20+'Basic Price Adjustment'!E43</f>
        <v>73.50103</v>
      </c>
      <c r="Q20" s="34">
        <v>69.67</v>
      </c>
      <c r="R20" s="30">
        <f>Q20+'Basic Price Adjustment'!E43</f>
        <v>77.14103</v>
      </c>
      <c r="S20" s="34"/>
      <c r="T20" s="30"/>
    </row>
    <row r="21" spans="1:20" ht="15">
      <c r="A21" s="12" t="s">
        <v>59</v>
      </c>
      <c r="B21" s="12" t="s">
        <v>34</v>
      </c>
      <c r="C21" s="33">
        <v>63.9</v>
      </c>
      <c r="D21" s="36">
        <f>C21+'Basic Price Adjustment'!E44</f>
        <v>71.10103</v>
      </c>
      <c r="E21" s="33">
        <v>60.3</v>
      </c>
      <c r="F21" s="36">
        <f>E21+'Basic Price Adjustment'!E44</f>
        <v>67.50103</v>
      </c>
      <c r="G21" s="33">
        <v>67</v>
      </c>
      <c r="H21" s="29">
        <f>G21+'Basic Price Adjustment'!E44</f>
        <v>74.20103</v>
      </c>
      <c r="I21" s="70">
        <v>67</v>
      </c>
      <c r="J21" s="36">
        <f>I21+'Basic Price Adjustment'!E44</f>
        <v>74.20103</v>
      </c>
      <c r="K21" s="33">
        <v>67</v>
      </c>
      <c r="L21" s="40">
        <f>K21+'Basic Price Adjustment'!E44</f>
        <v>74.20103</v>
      </c>
      <c r="M21" s="33">
        <v>66.5</v>
      </c>
      <c r="N21" s="40">
        <f>M21+'Basic Price Adjustment'!E44</f>
        <v>73.70103</v>
      </c>
      <c r="O21" s="33">
        <v>58.98</v>
      </c>
      <c r="P21" s="29">
        <f>O21+'Basic Price Adjustment'!E44</f>
        <v>66.18102999999999</v>
      </c>
      <c r="Q21" s="33">
        <v>60.49</v>
      </c>
      <c r="R21" s="29">
        <f>Q21+'Basic Price Adjustment'!E44</f>
        <v>67.69103</v>
      </c>
      <c r="S21" s="33"/>
      <c r="T21" s="29"/>
    </row>
    <row r="22" spans="1:20" ht="15">
      <c r="A22" s="11" t="s">
        <v>60</v>
      </c>
      <c r="B22" s="11" t="s">
        <v>35</v>
      </c>
      <c r="C22" s="34">
        <v>79</v>
      </c>
      <c r="D22" s="37">
        <v>86.751306</v>
      </c>
      <c r="E22" s="34">
        <v>73.4</v>
      </c>
      <c r="F22" s="37">
        <v>86.751306</v>
      </c>
      <c r="G22" s="34">
        <v>69.5</v>
      </c>
      <c r="H22" s="30">
        <v>81.251306</v>
      </c>
      <c r="I22" s="71">
        <v>69.5</v>
      </c>
      <c r="J22" s="37">
        <f>I22+'Basic Price Adjustment'!E45</f>
        <v>76.70103</v>
      </c>
      <c r="K22" s="34"/>
      <c r="L22" s="41"/>
      <c r="M22" s="34"/>
      <c r="N22" s="41"/>
      <c r="O22" s="34">
        <v>62.26</v>
      </c>
      <c r="P22" s="30">
        <v>73.031306</v>
      </c>
      <c r="Q22" s="34">
        <v>63.67</v>
      </c>
      <c r="R22" s="30">
        <v>73.941306</v>
      </c>
      <c r="S22" s="34"/>
      <c r="T22" s="30"/>
    </row>
    <row r="23" spans="1:20" ht="15.75" thickBot="1">
      <c r="A23" s="27" t="s">
        <v>192</v>
      </c>
      <c r="B23" s="27" t="s">
        <v>193</v>
      </c>
      <c r="C23" s="74">
        <v>51.5</v>
      </c>
      <c r="D23" s="76">
        <f>C23+'Basic Price Adjustment'!E46</f>
        <v>57.08103</v>
      </c>
      <c r="E23" s="74">
        <v>48</v>
      </c>
      <c r="F23" s="76">
        <f>E23+'Basic Price Adjustment'!E46</f>
        <v>53.58103</v>
      </c>
      <c r="G23" s="74">
        <v>57.5</v>
      </c>
      <c r="H23" s="75">
        <f>G23+'Basic Price Adjustment'!E46</f>
        <v>63.08103</v>
      </c>
      <c r="I23" s="78">
        <v>57.5</v>
      </c>
      <c r="J23" s="76">
        <f>I23+'Basic Price Adjustment'!E46</f>
        <v>63.08103</v>
      </c>
      <c r="K23" s="74">
        <v>57.5</v>
      </c>
      <c r="L23" s="77">
        <f>K23+'Basic Price Adjustment'!E46</f>
        <v>63.08103</v>
      </c>
      <c r="M23" s="74">
        <v>55.5</v>
      </c>
      <c r="N23" s="77">
        <f>M23+'Basic Price Adjustment'!E46</f>
        <v>61.08103</v>
      </c>
      <c r="O23" s="74">
        <v>57.5</v>
      </c>
      <c r="P23" s="75">
        <f>O23+'Basic Price Adjustment'!E46</f>
        <v>63.08103</v>
      </c>
      <c r="Q23" s="74">
        <v>58.62</v>
      </c>
      <c r="R23" s="75">
        <f>Q23+'Basic Price Adjustment'!E46</f>
        <v>64.20103</v>
      </c>
      <c r="S23" s="74">
        <v>43.28</v>
      </c>
      <c r="T23" s="75">
        <f>S23+'Basic Price Adjustment'!E46</f>
        <v>48.86103</v>
      </c>
    </row>
    <row r="27" spans="2:13" ht="15">
      <c r="B27" s="7"/>
      <c r="K27" s="25"/>
      <c r="M27" s="25"/>
    </row>
    <row r="28" ht="15">
      <c r="B28" s="7"/>
    </row>
    <row r="32" spans="3:8" ht="15">
      <c r="C32" s="21"/>
      <c r="D32" s="21"/>
      <c r="E32" s="21"/>
      <c r="F32" s="21"/>
      <c r="G32" s="21"/>
      <c r="H32" s="21"/>
    </row>
    <row r="33" spans="3:8" ht="15">
      <c r="C33" s="21"/>
      <c r="D33" s="21"/>
      <c r="E33" s="21"/>
      <c r="F33" s="21"/>
      <c r="G33" s="21"/>
      <c r="H33" s="21"/>
    </row>
    <row r="34" spans="3:8" ht="15">
      <c r="C34" s="21"/>
      <c r="D34" s="21"/>
      <c r="E34" s="21"/>
      <c r="F34" s="21"/>
      <c r="G34" s="21"/>
      <c r="H34" s="21"/>
    </row>
    <row r="35" spans="3:8" ht="15">
      <c r="C35" s="21"/>
      <c r="D35" s="21"/>
      <c r="E35" s="21"/>
      <c r="F35" s="21"/>
      <c r="G35" s="21"/>
      <c r="H35" s="21"/>
    </row>
    <row r="36" spans="3:8" ht="15">
      <c r="C36" s="21"/>
      <c r="D36" s="21"/>
      <c r="E36" s="21"/>
      <c r="F36" s="21"/>
      <c r="G36" s="21"/>
      <c r="H36" s="21"/>
    </row>
    <row r="37" spans="3:8" ht="15">
      <c r="C37" s="21"/>
      <c r="D37" s="21"/>
      <c r="E37" s="21"/>
      <c r="F37" s="21"/>
      <c r="G37" s="21"/>
      <c r="H37" s="21"/>
    </row>
    <row r="38" spans="3:8" ht="15">
      <c r="C38" s="21"/>
      <c r="D38" s="21"/>
      <c r="E38" s="21"/>
      <c r="F38" s="21"/>
      <c r="G38" s="21"/>
      <c r="H38" s="21"/>
    </row>
    <row r="39" spans="3:8" ht="15">
      <c r="C39" s="21"/>
      <c r="D39" s="21"/>
      <c r="E39" s="21"/>
      <c r="F39" s="21"/>
      <c r="G39" s="21"/>
      <c r="H39" s="21"/>
    </row>
    <row r="40" spans="3:8" ht="15">
      <c r="C40" s="21"/>
      <c r="D40" s="21"/>
      <c r="E40" s="21"/>
      <c r="F40" s="21"/>
      <c r="G40" s="21"/>
      <c r="H40" s="21"/>
    </row>
    <row r="41" spans="3:8" ht="15">
      <c r="C41" s="21"/>
      <c r="D41" s="21"/>
      <c r="E41" s="21"/>
      <c r="F41" s="21"/>
      <c r="G41" s="21"/>
      <c r="H41" s="21"/>
    </row>
    <row r="42" spans="3:8" ht="15">
      <c r="C42" s="21"/>
      <c r="D42" s="21"/>
      <c r="E42" s="21"/>
      <c r="F42" s="21"/>
      <c r="G42" s="21"/>
      <c r="H42" s="21"/>
    </row>
    <row r="43" spans="3:8" ht="15">
      <c r="C43" s="21"/>
      <c r="D43" s="21"/>
      <c r="E43" s="21"/>
      <c r="F43" s="21"/>
      <c r="G43" s="21"/>
      <c r="H43" s="21"/>
    </row>
    <row r="44" spans="3:8" ht="15">
      <c r="C44" s="21"/>
      <c r="D44" s="21"/>
      <c r="E44" s="21"/>
      <c r="F44" s="21"/>
      <c r="G44" s="21"/>
      <c r="H44" s="21"/>
    </row>
    <row r="45" spans="3:8" ht="15">
      <c r="C45" s="21"/>
      <c r="D45" s="21"/>
      <c r="E45" s="21"/>
      <c r="F45" s="21"/>
      <c r="G45" s="21"/>
      <c r="H45" s="21"/>
    </row>
    <row r="46" spans="3:8" ht="15">
      <c r="C46" s="21"/>
      <c r="D46" s="21"/>
      <c r="E46" s="21"/>
      <c r="F46" s="21"/>
      <c r="G46" s="21"/>
      <c r="H46" s="21"/>
    </row>
    <row r="47" spans="3:8" ht="15">
      <c r="C47" s="21"/>
      <c r="D47" s="21"/>
      <c r="E47" s="21"/>
      <c r="F47" s="21"/>
      <c r="G47" s="21"/>
      <c r="H47" s="21"/>
    </row>
  </sheetData>
  <sheetProtection/>
  <mergeCells count="37">
    <mergeCell ref="E4:F4"/>
    <mergeCell ref="E6:F6"/>
    <mergeCell ref="E7:F7"/>
    <mergeCell ref="S3:T3"/>
    <mergeCell ref="S4:T4"/>
    <mergeCell ref="S6:T6"/>
    <mergeCell ref="S7:T7"/>
    <mergeCell ref="I3:J3"/>
    <mergeCell ref="O3:P3"/>
    <mergeCell ref="Q3:R3"/>
    <mergeCell ref="C6:D6"/>
    <mergeCell ref="C7:D7"/>
    <mergeCell ref="I6:J6"/>
    <mergeCell ref="G3:H3"/>
    <mergeCell ref="I7:J7"/>
    <mergeCell ref="K6:L6"/>
    <mergeCell ref="K7:L7"/>
    <mergeCell ref="G7:H7"/>
    <mergeCell ref="G6:H6"/>
    <mergeCell ref="E3:F3"/>
    <mergeCell ref="M3:N3"/>
    <mergeCell ref="O6:P6"/>
    <mergeCell ref="Q6:R6"/>
    <mergeCell ref="O7:P7"/>
    <mergeCell ref="Q7:R7"/>
    <mergeCell ref="O4:P4"/>
    <mergeCell ref="Q4:R4"/>
    <mergeCell ref="K3:L3"/>
    <mergeCell ref="M7:N7"/>
    <mergeCell ref="C3:D3"/>
    <mergeCell ref="M6:N6"/>
    <mergeCell ref="A3:A4"/>
    <mergeCell ref="C4:D4"/>
    <mergeCell ref="G4:H4"/>
    <mergeCell ref="I4:J4"/>
    <mergeCell ref="M4:N4"/>
    <mergeCell ref="K4:L4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scale="63" r:id="rId1"/>
  <headerFooter>
    <oddHeader>&amp;C&amp;A</oddHeader>
    <oddFooter>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421875" style="5" bestFit="1" customWidth="1"/>
    <col min="2" max="2" width="32.7109375" style="5" bestFit="1" customWidth="1"/>
    <col min="3" max="3" width="7.8515625" style="5" bestFit="1" customWidth="1"/>
    <col min="4" max="4" width="10.421875" style="5" bestFit="1" customWidth="1"/>
    <col min="5" max="5" width="9.57421875" style="5" customWidth="1"/>
    <col min="6" max="6" width="10.421875" style="5" bestFit="1" customWidth="1"/>
    <col min="7" max="7" width="7.8515625" style="5" bestFit="1" customWidth="1"/>
    <col min="8" max="8" width="10.421875" style="5" bestFit="1" customWidth="1"/>
    <col min="9" max="9" width="7.8515625" style="5" bestFit="1" customWidth="1"/>
    <col min="10" max="10" width="10.421875" style="5" bestFit="1" customWidth="1"/>
    <col min="11" max="11" width="7.8515625" style="5" bestFit="1" customWidth="1"/>
    <col min="12" max="12" width="10.421875" style="5" bestFit="1" customWidth="1"/>
    <col min="13" max="13" width="7.8515625" style="5" bestFit="1" customWidth="1"/>
    <col min="14" max="14" width="10.421875" style="5" bestFit="1" customWidth="1"/>
    <col min="15" max="15" width="7.8515625" style="5" bestFit="1" customWidth="1"/>
    <col min="16" max="16" width="10.421875" style="5" bestFit="1" customWidth="1"/>
    <col min="17" max="17" width="7.8515625" style="5" bestFit="1" customWidth="1"/>
    <col min="18" max="18" width="10.421875" style="5" bestFit="1" customWidth="1"/>
    <col min="19" max="19" width="7.8515625" style="5" bestFit="1" customWidth="1"/>
    <col min="20" max="20" width="10.421875" style="5" bestFit="1" customWidth="1"/>
    <col min="21" max="16384" width="5.57421875" style="5" customWidth="1"/>
  </cols>
  <sheetData>
    <row r="1" spans="7:12" ht="15">
      <c r="G1" s="8"/>
      <c r="H1" s="8"/>
      <c r="K1" s="8"/>
      <c r="L1" s="8"/>
    </row>
    <row r="2" s="8" customFormat="1" ht="15" customHeight="1" thickBot="1"/>
    <row r="3" spans="1:20" ht="51.75" customHeight="1" thickBot="1">
      <c r="A3" s="233" t="s">
        <v>44</v>
      </c>
      <c r="B3" s="111" t="s">
        <v>45</v>
      </c>
      <c r="C3" s="227" t="s">
        <v>62</v>
      </c>
      <c r="D3" s="228"/>
      <c r="E3" s="227" t="s">
        <v>63</v>
      </c>
      <c r="F3" s="228"/>
      <c r="G3" s="227" t="s">
        <v>64</v>
      </c>
      <c r="H3" s="228"/>
      <c r="I3" s="227" t="s">
        <v>65</v>
      </c>
      <c r="J3" s="228"/>
      <c r="K3" s="227" t="s">
        <v>229</v>
      </c>
      <c r="L3" s="228"/>
      <c r="M3" s="227" t="s">
        <v>230</v>
      </c>
      <c r="N3" s="228"/>
      <c r="O3" s="227" t="s">
        <v>41</v>
      </c>
      <c r="P3" s="228"/>
      <c r="Q3" s="227" t="s">
        <v>146</v>
      </c>
      <c r="R3" s="228"/>
      <c r="S3" s="227" t="s">
        <v>228</v>
      </c>
      <c r="T3" s="228"/>
    </row>
    <row r="4" spans="1:20" ht="15.75" customHeight="1" thickBot="1">
      <c r="A4" s="234"/>
      <c r="B4" s="118" t="s">
        <v>202</v>
      </c>
      <c r="C4" s="227" t="s">
        <v>260</v>
      </c>
      <c r="D4" s="228"/>
      <c r="E4" s="227" t="s">
        <v>261</v>
      </c>
      <c r="F4" s="228"/>
      <c r="G4" s="227" t="s">
        <v>255</v>
      </c>
      <c r="H4" s="228"/>
      <c r="I4" s="227" t="s">
        <v>255</v>
      </c>
      <c r="J4" s="228"/>
      <c r="K4" s="227" t="s">
        <v>258</v>
      </c>
      <c r="L4" s="228"/>
      <c r="M4" s="227" t="s">
        <v>259</v>
      </c>
      <c r="N4" s="228"/>
      <c r="O4" s="227" t="s">
        <v>253</v>
      </c>
      <c r="P4" s="228"/>
      <c r="Q4" s="227" t="s">
        <v>254</v>
      </c>
      <c r="R4" s="228"/>
      <c r="S4" s="227" t="s">
        <v>252</v>
      </c>
      <c r="T4" s="228"/>
    </row>
    <row r="5" spans="1:20" ht="16.5" thickBot="1">
      <c r="A5" s="14"/>
      <c r="B5" s="112"/>
      <c r="C5" s="14" t="s">
        <v>39</v>
      </c>
      <c r="D5" s="14" t="s">
        <v>40</v>
      </c>
      <c r="E5" s="14" t="s">
        <v>39</v>
      </c>
      <c r="F5" s="14" t="s">
        <v>40</v>
      </c>
      <c r="G5" s="14" t="s">
        <v>39</v>
      </c>
      <c r="H5" s="14" t="s">
        <v>40</v>
      </c>
      <c r="I5" s="14" t="s">
        <v>39</v>
      </c>
      <c r="J5" s="14" t="s">
        <v>40</v>
      </c>
      <c r="K5" s="14" t="s">
        <v>39</v>
      </c>
      <c r="L5" s="14" t="s">
        <v>40</v>
      </c>
      <c r="M5" s="14" t="s">
        <v>39</v>
      </c>
      <c r="N5" s="14" t="s">
        <v>40</v>
      </c>
      <c r="O5" s="28" t="s">
        <v>39</v>
      </c>
      <c r="P5" s="28" t="s">
        <v>40</v>
      </c>
      <c r="Q5" s="28" t="s">
        <v>39</v>
      </c>
      <c r="R5" s="28" t="s">
        <v>40</v>
      </c>
      <c r="S5" s="28" t="s">
        <v>39</v>
      </c>
      <c r="T5" s="28" t="s">
        <v>40</v>
      </c>
    </row>
    <row r="6" spans="1:20" ht="15">
      <c r="A6" s="26" t="s">
        <v>93</v>
      </c>
      <c r="B6" s="83" t="s">
        <v>94</v>
      </c>
      <c r="C6" s="231" t="s">
        <v>145</v>
      </c>
      <c r="D6" s="232"/>
      <c r="E6" s="231" t="s">
        <v>152</v>
      </c>
      <c r="F6" s="232"/>
      <c r="G6" s="231" t="s">
        <v>102</v>
      </c>
      <c r="H6" s="232"/>
      <c r="I6" s="231" t="s">
        <v>104</v>
      </c>
      <c r="J6" s="232"/>
      <c r="K6" s="231" t="s">
        <v>161</v>
      </c>
      <c r="L6" s="232"/>
      <c r="M6" s="231" t="s">
        <v>163</v>
      </c>
      <c r="N6" s="232"/>
      <c r="O6" s="231" t="s">
        <v>95</v>
      </c>
      <c r="P6" s="232"/>
      <c r="Q6" s="237" t="s">
        <v>225</v>
      </c>
      <c r="R6" s="238"/>
      <c r="S6" s="231" t="s">
        <v>155</v>
      </c>
      <c r="T6" s="232"/>
    </row>
    <row r="7" spans="1:20" ht="15.75" thickBot="1">
      <c r="A7" s="27"/>
      <c r="B7" s="84"/>
      <c r="C7" s="229" t="s">
        <v>105</v>
      </c>
      <c r="D7" s="230"/>
      <c r="E7" s="229" t="s">
        <v>107</v>
      </c>
      <c r="F7" s="230"/>
      <c r="G7" s="229" t="s">
        <v>103</v>
      </c>
      <c r="H7" s="230"/>
      <c r="I7" s="229" t="s">
        <v>101</v>
      </c>
      <c r="J7" s="230"/>
      <c r="K7" s="229" t="s">
        <v>162</v>
      </c>
      <c r="L7" s="230"/>
      <c r="M7" s="229" t="s">
        <v>164</v>
      </c>
      <c r="N7" s="230"/>
      <c r="O7" s="229" t="s">
        <v>96</v>
      </c>
      <c r="P7" s="230"/>
      <c r="Q7" s="239" t="s">
        <v>226</v>
      </c>
      <c r="R7" s="240"/>
      <c r="S7" s="229" t="s">
        <v>140</v>
      </c>
      <c r="T7" s="230"/>
    </row>
    <row r="8" spans="1:20" ht="15">
      <c r="A8" s="85" t="s">
        <v>46</v>
      </c>
      <c r="B8" s="113" t="s">
        <v>21</v>
      </c>
      <c r="C8" s="46">
        <v>62</v>
      </c>
      <c r="D8" s="47">
        <f>C8+'Basic Price Adjustment'!E31</f>
        <v>65.96103</v>
      </c>
      <c r="E8" s="46">
        <v>53</v>
      </c>
      <c r="F8" s="47">
        <f>E8+'Basic Price Adjustment'!E31</f>
        <v>56.96103</v>
      </c>
      <c r="G8" s="46">
        <v>54</v>
      </c>
      <c r="H8" s="47">
        <f>G8+'Basic Price Adjustment'!E31</f>
        <v>57.96103</v>
      </c>
      <c r="I8" s="46">
        <v>54</v>
      </c>
      <c r="J8" s="47">
        <f>I8+'Basic Price Adjustment'!E31</f>
        <v>57.96103</v>
      </c>
      <c r="K8" s="46">
        <v>54.05</v>
      </c>
      <c r="L8" s="47">
        <f>K8+'Basic Price Adjustment'!E31</f>
        <v>58.01103</v>
      </c>
      <c r="M8" s="46">
        <v>55.74</v>
      </c>
      <c r="N8" s="47">
        <f>M8+'Basic Price Adjustment'!E31</f>
        <v>59.70103</v>
      </c>
      <c r="O8" s="31">
        <v>51.2</v>
      </c>
      <c r="P8" s="35">
        <f>O8+'Basic Price Adjustment'!E31</f>
        <v>55.161030000000004</v>
      </c>
      <c r="Q8" s="31">
        <v>44.38</v>
      </c>
      <c r="R8" s="35">
        <f>E8+'Basic Price Adjustment'!E31</f>
        <v>56.96103</v>
      </c>
      <c r="S8" s="31">
        <v>45.09</v>
      </c>
      <c r="T8" s="32">
        <f>S8+'Basic Price Adjustment'!E31</f>
        <v>49.051030000000004</v>
      </c>
    </row>
    <row r="9" spans="1:20" ht="15">
      <c r="A9" s="16" t="s">
        <v>47</v>
      </c>
      <c r="B9" s="114" t="s">
        <v>22</v>
      </c>
      <c r="C9" s="48">
        <v>64</v>
      </c>
      <c r="D9" s="44">
        <f>C9+'Basic Price Adjustment'!E32</f>
        <v>68.05103</v>
      </c>
      <c r="E9" s="48">
        <v>55</v>
      </c>
      <c r="F9" s="44">
        <f>E9+'Basic Price Adjustment'!E32</f>
        <v>59.05103</v>
      </c>
      <c r="G9" s="48">
        <v>56</v>
      </c>
      <c r="H9" s="44">
        <f>G9+'Basic Price Adjustment'!E32</f>
        <v>60.05103</v>
      </c>
      <c r="I9" s="48">
        <v>56</v>
      </c>
      <c r="J9" s="44">
        <f>I9+'Basic Price Adjustment'!E32</f>
        <v>60.05103</v>
      </c>
      <c r="K9" s="48">
        <v>59.2</v>
      </c>
      <c r="L9" s="44">
        <f>K9+'Basic Price Adjustment'!E32</f>
        <v>63.25103</v>
      </c>
      <c r="M9" s="48">
        <v>59.58</v>
      </c>
      <c r="N9" s="44">
        <f>M9+'Basic Price Adjustment'!E32</f>
        <v>63.631029999999996</v>
      </c>
      <c r="O9" s="33">
        <v>53</v>
      </c>
      <c r="P9" s="36">
        <f>O9+'Basic Price Adjustment'!E32</f>
        <v>57.05103</v>
      </c>
      <c r="Q9" s="33">
        <v>46.2</v>
      </c>
      <c r="R9" s="36">
        <f>E9+'Basic Price Adjustment'!E32</f>
        <v>59.05103</v>
      </c>
      <c r="S9" s="33"/>
      <c r="T9" s="29"/>
    </row>
    <row r="10" spans="1:20" ht="15">
      <c r="A10" s="15" t="s">
        <v>48</v>
      </c>
      <c r="B10" s="115" t="s">
        <v>23</v>
      </c>
      <c r="C10" s="49">
        <v>62.5</v>
      </c>
      <c r="D10" s="43">
        <f>C10+'Basic Price Adjustment'!E33</f>
        <v>67.45103</v>
      </c>
      <c r="E10" s="49">
        <v>56</v>
      </c>
      <c r="F10" s="43">
        <f>E10+'Basic Price Adjustment'!E33</f>
        <v>60.95103</v>
      </c>
      <c r="G10" s="49">
        <v>56</v>
      </c>
      <c r="H10" s="43">
        <f>G10+'Basic Price Adjustment'!E33</f>
        <v>60.95103</v>
      </c>
      <c r="I10" s="49">
        <v>56</v>
      </c>
      <c r="J10" s="43">
        <f>I10+'Basic Price Adjustment'!E33</f>
        <v>60.95103</v>
      </c>
      <c r="K10" s="49">
        <v>56.15</v>
      </c>
      <c r="L10" s="43">
        <f>K10+'Basic Price Adjustment'!E33</f>
        <v>61.10103</v>
      </c>
      <c r="M10" s="49">
        <v>56.53</v>
      </c>
      <c r="N10" s="43">
        <f>M10+'Basic Price Adjustment'!E33</f>
        <v>61.481030000000004</v>
      </c>
      <c r="O10" s="34">
        <v>52.15</v>
      </c>
      <c r="P10" s="37">
        <f>O10+'Basic Price Adjustment'!E33</f>
        <v>57.10103</v>
      </c>
      <c r="Q10" s="34">
        <v>45.58</v>
      </c>
      <c r="R10" s="37">
        <f>E10+'Basic Price Adjustment'!E33</f>
        <v>60.95103</v>
      </c>
      <c r="S10" s="34">
        <v>44.17</v>
      </c>
      <c r="T10" s="30">
        <f>S10+'Basic Price Adjustment'!E33</f>
        <v>49.121030000000005</v>
      </c>
    </row>
    <row r="11" spans="1:20" ht="15">
      <c r="A11" s="16" t="s">
        <v>49</v>
      </c>
      <c r="B11" s="114" t="s">
        <v>24</v>
      </c>
      <c r="C11" s="48">
        <v>62.5</v>
      </c>
      <c r="D11" s="44">
        <f>C11+'Basic Price Adjustment'!E34</f>
        <v>67.45103</v>
      </c>
      <c r="E11" s="48">
        <v>56</v>
      </c>
      <c r="F11" s="44">
        <f>E11+'Basic Price Adjustment'!E34</f>
        <v>60.95103</v>
      </c>
      <c r="G11" s="48">
        <v>56</v>
      </c>
      <c r="H11" s="44">
        <f>G11+'Basic Price Adjustment'!E34</f>
        <v>60.95103</v>
      </c>
      <c r="I11" s="48">
        <v>56</v>
      </c>
      <c r="J11" s="44">
        <f>I11+'Basic Price Adjustment'!E34</f>
        <v>60.95103</v>
      </c>
      <c r="K11" s="48">
        <v>56.15</v>
      </c>
      <c r="L11" s="44">
        <f>K11+'Basic Price Adjustment'!E34</f>
        <v>61.10103</v>
      </c>
      <c r="M11" s="48">
        <v>56.53</v>
      </c>
      <c r="N11" s="44">
        <f>M11+'Basic Price Adjustment'!E34</f>
        <v>61.481030000000004</v>
      </c>
      <c r="O11" s="33">
        <v>52.15</v>
      </c>
      <c r="P11" s="36">
        <f>O11+'Basic Price Adjustment'!E34</f>
        <v>57.10103</v>
      </c>
      <c r="Q11" s="33">
        <v>45.58</v>
      </c>
      <c r="R11" s="36">
        <f>E11+'Basic Price Adjustment'!E34</f>
        <v>60.95103</v>
      </c>
      <c r="S11" s="33">
        <v>44.17</v>
      </c>
      <c r="T11" s="29">
        <f>S11+'Basic Price Adjustment'!E34</f>
        <v>49.121030000000005</v>
      </c>
    </row>
    <row r="12" spans="1:20" ht="15">
      <c r="A12" s="15" t="s">
        <v>50</v>
      </c>
      <c r="B12" s="115" t="s">
        <v>25</v>
      </c>
      <c r="C12" s="49">
        <v>62.5</v>
      </c>
      <c r="D12" s="43">
        <f>C12+'Basic Price Adjustment'!E35</f>
        <v>67.36103</v>
      </c>
      <c r="E12" s="49">
        <v>56</v>
      </c>
      <c r="F12" s="43">
        <f>E12+'Basic Price Adjustment'!E35</f>
        <v>60.86103</v>
      </c>
      <c r="G12" s="49">
        <v>56</v>
      </c>
      <c r="H12" s="43">
        <f>G12+'Basic Price Adjustment'!E35</f>
        <v>60.86103</v>
      </c>
      <c r="I12" s="49">
        <v>56</v>
      </c>
      <c r="J12" s="43">
        <f>I12+'Basic Price Adjustment'!E35</f>
        <v>60.86103</v>
      </c>
      <c r="K12" s="49">
        <v>57.65</v>
      </c>
      <c r="L12" s="43">
        <f>K12+'Basic Price Adjustment'!E35</f>
        <v>62.51103</v>
      </c>
      <c r="M12" s="49">
        <v>57.95</v>
      </c>
      <c r="N12" s="43">
        <f>M12+'Basic Price Adjustment'!E35</f>
        <v>62.81103</v>
      </c>
      <c r="O12" s="34">
        <v>52.15</v>
      </c>
      <c r="P12" s="37">
        <f>O12+'Basic Price Adjustment'!E35</f>
        <v>57.01103</v>
      </c>
      <c r="Q12" s="34">
        <v>45.58</v>
      </c>
      <c r="R12" s="37">
        <f>E12+'Basic Price Adjustment'!E35</f>
        <v>60.86103</v>
      </c>
      <c r="S12" s="34">
        <v>44.67</v>
      </c>
      <c r="T12" s="30">
        <f>S12+'Basic Price Adjustment'!E35</f>
        <v>49.53103</v>
      </c>
    </row>
    <row r="13" spans="1:20" ht="15">
      <c r="A13" s="16" t="s">
        <v>51</v>
      </c>
      <c r="B13" s="114" t="s">
        <v>26</v>
      </c>
      <c r="C13" s="48">
        <v>70</v>
      </c>
      <c r="D13" s="44">
        <f>C13+'Basic Price Adjustment'!E36</f>
        <v>75.04103</v>
      </c>
      <c r="E13" s="48">
        <v>66</v>
      </c>
      <c r="F13" s="44">
        <f>E13+'Basic Price Adjustment'!E36</f>
        <v>71.04103</v>
      </c>
      <c r="G13" s="48"/>
      <c r="H13" s="44"/>
      <c r="I13" s="48"/>
      <c r="J13" s="44"/>
      <c r="K13" s="48">
        <v>58.96</v>
      </c>
      <c r="L13" s="44">
        <f>K13+'Basic Price Adjustment'!E36</f>
        <v>64.00103</v>
      </c>
      <c r="M13" s="48">
        <v>59.26</v>
      </c>
      <c r="N13" s="44">
        <f>M13+'Basic Price Adjustment'!E36</f>
        <v>64.30103</v>
      </c>
      <c r="O13" s="33">
        <v>59.25</v>
      </c>
      <c r="P13" s="36">
        <f>O13+'Basic Price Adjustment'!E36</f>
        <v>64.29103</v>
      </c>
      <c r="Q13" s="33">
        <v>52.9</v>
      </c>
      <c r="R13" s="36">
        <f>E13+'Basic Price Adjustment'!E36</f>
        <v>71.04103</v>
      </c>
      <c r="S13" s="33"/>
      <c r="T13" s="29"/>
    </row>
    <row r="14" spans="1:20" ht="15">
      <c r="A14" s="15" t="s">
        <v>52</v>
      </c>
      <c r="B14" s="115" t="s">
        <v>27</v>
      </c>
      <c r="C14" s="49">
        <v>65.5</v>
      </c>
      <c r="D14" s="43">
        <f>C14+'Basic Price Adjustment'!E37</f>
        <v>70.54103</v>
      </c>
      <c r="E14" s="49">
        <v>58</v>
      </c>
      <c r="F14" s="43">
        <f>E14+'Basic Price Adjustment'!E37</f>
        <v>63.04103</v>
      </c>
      <c r="G14" s="49">
        <v>59</v>
      </c>
      <c r="H14" s="43">
        <f>G14+'Basic Price Adjustment'!E37</f>
        <v>64.04103</v>
      </c>
      <c r="I14" s="49">
        <v>59</v>
      </c>
      <c r="J14" s="43">
        <f>I14+'Basic Price Adjustment'!E37</f>
        <v>64.04103</v>
      </c>
      <c r="K14" s="49">
        <v>57.4</v>
      </c>
      <c r="L14" s="43">
        <f>K14+'Basic Price Adjustment'!E37</f>
        <v>62.44103</v>
      </c>
      <c r="M14" s="49">
        <v>57.7</v>
      </c>
      <c r="N14" s="43">
        <f>M14+'Basic Price Adjustment'!E37</f>
        <v>62.74103</v>
      </c>
      <c r="O14" s="34">
        <v>53.15</v>
      </c>
      <c r="P14" s="37">
        <f>O14+'Basic Price Adjustment'!E37</f>
        <v>58.19103</v>
      </c>
      <c r="Q14" s="34">
        <v>46.58</v>
      </c>
      <c r="R14" s="37">
        <f>E14+'Basic Price Adjustment'!E37</f>
        <v>63.04103</v>
      </c>
      <c r="S14" s="34"/>
      <c r="T14" s="30"/>
    </row>
    <row r="15" spans="1:20" ht="15">
      <c r="A15" s="16" t="s">
        <v>53</v>
      </c>
      <c r="B15" s="114" t="s">
        <v>28</v>
      </c>
      <c r="C15" s="48">
        <v>65.25</v>
      </c>
      <c r="D15" s="44">
        <f>C15+'Basic Price Adjustment'!E38</f>
        <v>70.83103</v>
      </c>
      <c r="E15" s="48">
        <v>57</v>
      </c>
      <c r="F15" s="44">
        <f>E15+'Basic Price Adjustment'!E38</f>
        <v>62.58103</v>
      </c>
      <c r="G15" s="48">
        <v>57.5</v>
      </c>
      <c r="H15" s="44">
        <f>G15+'Basic Price Adjustment'!E38</f>
        <v>63.08103</v>
      </c>
      <c r="I15" s="48">
        <v>57.5</v>
      </c>
      <c r="J15" s="44">
        <f>I15+'Basic Price Adjustment'!E38</f>
        <v>63.08103</v>
      </c>
      <c r="K15" s="48">
        <v>57.5</v>
      </c>
      <c r="L15" s="44">
        <f>K15+'Basic Price Adjustment'!E38</f>
        <v>63.08103</v>
      </c>
      <c r="M15" s="48">
        <v>58.62</v>
      </c>
      <c r="N15" s="44">
        <f>M15+'Basic Price Adjustment'!E38</f>
        <v>64.20103</v>
      </c>
      <c r="O15" s="33">
        <v>51.5</v>
      </c>
      <c r="P15" s="36">
        <f>O15+'Basic Price Adjustment'!E38</f>
        <v>57.08103</v>
      </c>
      <c r="Q15" s="33">
        <v>48</v>
      </c>
      <c r="R15" s="36">
        <f>E15+'Basic Price Adjustment'!E38</f>
        <v>62.58103</v>
      </c>
      <c r="S15" s="33">
        <v>43.28</v>
      </c>
      <c r="T15" s="29">
        <f>S15+'Basic Price Adjustment'!E38</f>
        <v>48.86103</v>
      </c>
    </row>
    <row r="16" spans="1:20" ht="15">
      <c r="A16" s="15" t="s">
        <v>54</v>
      </c>
      <c r="B16" s="115" t="s">
        <v>29</v>
      </c>
      <c r="C16" s="49">
        <v>72.5</v>
      </c>
      <c r="D16" s="43">
        <f>C16+'Basic Price Adjustment'!E39</f>
        <v>78.44103</v>
      </c>
      <c r="E16" s="49">
        <v>68</v>
      </c>
      <c r="F16" s="43">
        <f>E16+'Basic Price Adjustment'!E39</f>
        <v>73.94103</v>
      </c>
      <c r="G16" s="49">
        <v>68</v>
      </c>
      <c r="H16" s="43">
        <f>G16+'Basic Price Adjustment'!E39</f>
        <v>73.94103</v>
      </c>
      <c r="I16" s="49">
        <v>68</v>
      </c>
      <c r="J16" s="43">
        <f>I16+'Basic Price Adjustment'!E39</f>
        <v>73.94103</v>
      </c>
      <c r="K16" s="49">
        <v>65.36</v>
      </c>
      <c r="L16" s="43">
        <f>K16+'Basic Price Adjustment'!E39</f>
        <v>71.30103</v>
      </c>
      <c r="M16" s="49">
        <v>68</v>
      </c>
      <c r="N16" s="43">
        <f>M16+'Basic Price Adjustment'!E39</f>
        <v>73.94103</v>
      </c>
      <c r="O16" s="34">
        <v>56.75</v>
      </c>
      <c r="P16" s="37">
        <f>O16+'Basic Price Adjustment'!E39</f>
        <v>62.69103</v>
      </c>
      <c r="Q16" s="34">
        <v>53.9</v>
      </c>
      <c r="R16" s="37">
        <f>E16+'Basic Price Adjustment'!E39</f>
        <v>73.94103</v>
      </c>
      <c r="S16" s="34"/>
      <c r="T16" s="30"/>
    </row>
    <row r="17" spans="1:20" ht="15">
      <c r="A17" s="16" t="s">
        <v>55</v>
      </c>
      <c r="B17" s="114" t="s">
        <v>30</v>
      </c>
      <c r="C17" s="48">
        <v>65.25</v>
      </c>
      <c r="D17" s="44">
        <f>C17+'Basic Price Adjustment'!E40</f>
        <v>70.92103</v>
      </c>
      <c r="E17" s="48">
        <v>57</v>
      </c>
      <c r="F17" s="44">
        <f>E17+'Basic Price Adjustment'!E40</f>
        <v>62.67103</v>
      </c>
      <c r="G17" s="48">
        <v>57.5</v>
      </c>
      <c r="H17" s="44">
        <f>G17+'Basic Price Adjustment'!E40</f>
        <v>63.17103</v>
      </c>
      <c r="I17" s="48">
        <v>57.5</v>
      </c>
      <c r="J17" s="44">
        <f>I17+'Basic Price Adjustment'!E40</f>
        <v>63.17103</v>
      </c>
      <c r="K17" s="48">
        <v>57.5</v>
      </c>
      <c r="L17" s="44">
        <f>K17+'Basic Price Adjustment'!E40</f>
        <v>63.17103</v>
      </c>
      <c r="M17" s="48">
        <v>58.62</v>
      </c>
      <c r="N17" s="44">
        <f>M17+'Basic Price Adjustment'!E40</f>
        <v>64.29102999999999</v>
      </c>
      <c r="O17" s="33">
        <v>51.5</v>
      </c>
      <c r="P17" s="36">
        <f>O17+'Basic Price Adjustment'!E40</f>
        <v>57.17103</v>
      </c>
      <c r="Q17" s="33">
        <v>48</v>
      </c>
      <c r="R17" s="36">
        <f>E17+'Basic Price Adjustment'!E40</f>
        <v>62.67103</v>
      </c>
      <c r="S17" s="33">
        <v>42.79</v>
      </c>
      <c r="T17" s="29">
        <f>S17+'Basic Price Adjustment'!E40</f>
        <v>48.46103</v>
      </c>
    </row>
    <row r="18" spans="1:20" ht="15">
      <c r="A18" s="15" t="s">
        <v>56</v>
      </c>
      <c r="B18" s="115" t="s">
        <v>31</v>
      </c>
      <c r="C18" s="49">
        <v>70.5</v>
      </c>
      <c r="D18" s="43">
        <f>C18+'Basic Price Adjustment'!E41</f>
        <v>76.44103</v>
      </c>
      <c r="E18" s="49">
        <v>67</v>
      </c>
      <c r="F18" s="43">
        <f>E18+'Basic Price Adjustment'!E41</f>
        <v>72.94103</v>
      </c>
      <c r="G18" s="49">
        <v>66</v>
      </c>
      <c r="H18" s="43">
        <f>G18+'Basic Price Adjustment'!E41</f>
        <v>71.94103</v>
      </c>
      <c r="I18" s="49">
        <v>66</v>
      </c>
      <c r="J18" s="43">
        <f>I18+'Basic Price Adjustment'!E41</f>
        <v>71.94103</v>
      </c>
      <c r="K18" s="49">
        <v>62.07</v>
      </c>
      <c r="L18" s="43">
        <f>K18+'Basic Price Adjustment'!E41</f>
        <v>68.01103</v>
      </c>
      <c r="M18" s="49">
        <v>62.71</v>
      </c>
      <c r="N18" s="43">
        <f>M18+'Basic Price Adjustment'!E41</f>
        <v>68.65103</v>
      </c>
      <c r="O18" s="34">
        <v>65.3</v>
      </c>
      <c r="P18" s="37">
        <f>O18+'Basic Price Adjustment'!E41</f>
        <v>71.24103</v>
      </c>
      <c r="Q18" s="34">
        <v>61.6</v>
      </c>
      <c r="R18" s="37">
        <f>E18+'Basic Price Adjustment'!E41</f>
        <v>72.94103</v>
      </c>
      <c r="S18" s="34">
        <v>53.75</v>
      </c>
      <c r="T18" s="30">
        <f>S18+'Basic Price Adjustment'!E41</f>
        <v>59.69103</v>
      </c>
    </row>
    <row r="19" spans="1:20" ht="15">
      <c r="A19" s="16" t="s">
        <v>57</v>
      </c>
      <c r="B19" s="114" t="s">
        <v>32</v>
      </c>
      <c r="C19" s="48">
        <v>73</v>
      </c>
      <c r="D19" s="44">
        <f>C19+'Basic Price Adjustment'!E42</f>
        <v>80.29103</v>
      </c>
      <c r="E19" s="48">
        <v>72</v>
      </c>
      <c r="F19" s="44">
        <f>E19+'Basic Price Adjustment'!E42</f>
        <v>79.29103</v>
      </c>
      <c r="G19" s="48">
        <v>70</v>
      </c>
      <c r="H19" s="44">
        <f>G19+'Basic Price Adjustment'!E42</f>
        <v>77.29103</v>
      </c>
      <c r="I19" s="48">
        <v>70</v>
      </c>
      <c r="J19" s="44">
        <f>I19+'Basic Price Adjustment'!E42</f>
        <v>77.29103</v>
      </c>
      <c r="K19" s="48">
        <v>62.03</v>
      </c>
      <c r="L19" s="44">
        <f>K19+'Basic Price Adjustment'!E42</f>
        <v>69.32103000000001</v>
      </c>
      <c r="M19" s="48">
        <v>65.67</v>
      </c>
      <c r="N19" s="44">
        <f>M19+'Basic Price Adjustment'!E42</f>
        <v>72.96103000000001</v>
      </c>
      <c r="O19" s="33">
        <v>71.4</v>
      </c>
      <c r="P19" s="36">
        <f>O19+'Basic Price Adjustment'!E42</f>
        <v>78.69103000000001</v>
      </c>
      <c r="Q19" s="33">
        <v>68.6</v>
      </c>
      <c r="R19" s="36">
        <f>E19+'Basic Price Adjustment'!E42</f>
        <v>79.29103</v>
      </c>
      <c r="S19" s="33"/>
      <c r="T19" s="29"/>
    </row>
    <row r="20" spans="1:20" ht="15.75" customHeight="1">
      <c r="A20" s="15" t="s">
        <v>58</v>
      </c>
      <c r="B20" s="115" t="s">
        <v>33</v>
      </c>
      <c r="C20" s="49"/>
      <c r="D20" s="43"/>
      <c r="E20" s="49">
        <v>73</v>
      </c>
      <c r="F20" s="43">
        <f>E20+'Basic Price Adjustment'!E43</f>
        <v>80.47103</v>
      </c>
      <c r="G20" s="49">
        <v>73</v>
      </c>
      <c r="H20" s="43">
        <f>G20+'Basic Price Adjustment'!E43</f>
        <v>80.47103</v>
      </c>
      <c r="I20" s="49">
        <v>73</v>
      </c>
      <c r="J20" s="43">
        <f>I20+'Basic Price Adjustment'!E43</f>
        <v>80.47103</v>
      </c>
      <c r="K20" s="49">
        <v>66.03</v>
      </c>
      <c r="L20" s="43">
        <f>K20+'Basic Price Adjustment'!E43</f>
        <v>73.50103</v>
      </c>
      <c r="M20" s="49">
        <v>69.67</v>
      </c>
      <c r="N20" s="43">
        <f>M20+'Basic Price Adjustment'!E43</f>
        <v>77.14103</v>
      </c>
      <c r="O20" s="34">
        <v>80.2</v>
      </c>
      <c r="P20" s="37">
        <f>O20+'Basic Price Adjustment'!E43</f>
        <v>87.67103</v>
      </c>
      <c r="Q20" s="34">
        <v>75</v>
      </c>
      <c r="R20" s="37">
        <f>E20+'Basic Price Adjustment'!E43</f>
        <v>80.47103</v>
      </c>
      <c r="S20" s="34"/>
      <c r="T20" s="30"/>
    </row>
    <row r="21" spans="1:20" ht="15">
      <c r="A21" s="16" t="s">
        <v>59</v>
      </c>
      <c r="B21" s="114" t="s">
        <v>34</v>
      </c>
      <c r="C21" s="48">
        <v>70.5</v>
      </c>
      <c r="D21" s="44">
        <f>C21+'Basic Price Adjustment'!E44</f>
        <v>77.70103</v>
      </c>
      <c r="E21" s="48">
        <v>67</v>
      </c>
      <c r="F21" s="44">
        <f>E21+'Basic Price Adjustment'!E44</f>
        <v>74.20103</v>
      </c>
      <c r="G21" s="48">
        <v>67</v>
      </c>
      <c r="H21" s="44">
        <f>G21+'Basic Price Adjustment'!E44</f>
        <v>74.20103</v>
      </c>
      <c r="I21" s="48">
        <v>67</v>
      </c>
      <c r="J21" s="44">
        <f>I21+'Basic Price Adjustment'!E44</f>
        <v>74.20103</v>
      </c>
      <c r="K21" s="48">
        <v>58.98</v>
      </c>
      <c r="L21" s="44">
        <f>K21+'Basic Price Adjustment'!E44</f>
        <v>66.18102999999999</v>
      </c>
      <c r="M21" s="48">
        <v>60.49</v>
      </c>
      <c r="N21" s="44">
        <f>M21+'Basic Price Adjustment'!E44</f>
        <v>67.69103</v>
      </c>
      <c r="O21" s="33">
        <v>63.9</v>
      </c>
      <c r="P21" s="36">
        <f>O21+'Basic Price Adjustment'!E44</f>
        <v>71.10103</v>
      </c>
      <c r="Q21" s="33">
        <v>60.3</v>
      </c>
      <c r="R21" s="36">
        <f>E21+'Basic Price Adjustment'!E44</f>
        <v>74.20103</v>
      </c>
      <c r="S21" s="33"/>
      <c r="T21" s="29"/>
    </row>
    <row r="22" spans="1:20" ht="15">
      <c r="A22" s="15" t="s">
        <v>60</v>
      </c>
      <c r="B22" s="115" t="s">
        <v>35</v>
      </c>
      <c r="C22" s="49"/>
      <c r="D22" s="43"/>
      <c r="E22" s="49">
        <v>69</v>
      </c>
      <c r="F22" s="43">
        <f>E22+'Basic Price Adjustment'!E45</f>
        <v>76.20103</v>
      </c>
      <c r="G22" s="49">
        <v>69.5</v>
      </c>
      <c r="H22" s="43">
        <f>G22+'Basic Price Adjustment'!E45</f>
        <v>76.70103</v>
      </c>
      <c r="I22" s="49">
        <v>69.5</v>
      </c>
      <c r="J22" s="43">
        <f>I22+'Basic Price Adjustment'!E45</f>
        <v>76.70103</v>
      </c>
      <c r="K22" s="49">
        <v>62.26</v>
      </c>
      <c r="L22" s="43">
        <f>K22+'Basic Price Adjustment'!E45</f>
        <v>69.46103</v>
      </c>
      <c r="M22" s="49">
        <v>63.67</v>
      </c>
      <c r="N22" s="43">
        <f>M22+'Basic Price Adjustment'!E45</f>
        <v>70.87103</v>
      </c>
      <c r="O22" s="34">
        <v>79</v>
      </c>
      <c r="P22" s="37">
        <v>86.751306</v>
      </c>
      <c r="Q22" s="34">
        <v>73.4</v>
      </c>
      <c r="R22" s="37">
        <v>86.751306</v>
      </c>
      <c r="S22" s="34"/>
      <c r="T22" s="30"/>
    </row>
    <row r="23" spans="1:20" ht="15.75" thickBot="1">
      <c r="A23" s="27" t="s">
        <v>192</v>
      </c>
      <c r="B23" s="116" t="s">
        <v>193</v>
      </c>
      <c r="C23" s="74">
        <v>65.25</v>
      </c>
      <c r="D23" s="75">
        <f>C23+'Basic Price Adjustment'!E46</f>
        <v>70.83103</v>
      </c>
      <c r="E23" s="74">
        <v>57</v>
      </c>
      <c r="F23" s="75">
        <f>E23+'Basic Price Adjustment'!E46</f>
        <v>62.58103</v>
      </c>
      <c r="G23" s="74">
        <v>57.5</v>
      </c>
      <c r="H23" s="77">
        <f>G23+'Basic Price Adjustment'!E46</f>
        <v>63.08103</v>
      </c>
      <c r="I23" s="74">
        <v>57.5</v>
      </c>
      <c r="J23" s="77">
        <f>I23+'Basic Price Adjustment'!E46</f>
        <v>63.08103</v>
      </c>
      <c r="K23" s="74">
        <v>57.5</v>
      </c>
      <c r="L23" s="75">
        <f>K23+'Basic Price Adjustment'!E46</f>
        <v>63.08103</v>
      </c>
      <c r="M23" s="74">
        <v>58.62</v>
      </c>
      <c r="N23" s="75">
        <f>M23+'Basic Price Adjustment'!E46</f>
        <v>64.20103</v>
      </c>
      <c r="O23" s="74">
        <v>51.5</v>
      </c>
      <c r="P23" s="76">
        <f>O23+'Basic Price Adjustment'!E46</f>
        <v>57.08103</v>
      </c>
      <c r="Q23" s="74">
        <v>48</v>
      </c>
      <c r="R23" s="76">
        <f>E23+'Basic Price Adjustment'!E46</f>
        <v>62.58103</v>
      </c>
      <c r="S23" s="74">
        <v>43.28</v>
      </c>
      <c r="T23" s="75">
        <f>S23+'Basic Price Adjustment'!E46</f>
        <v>48.86103</v>
      </c>
    </row>
    <row r="32" spans="3:5" ht="15">
      <c r="C32" s="22"/>
      <c r="D32" s="22"/>
      <c r="E32" s="22"/>
    </row>
    <row r="33" spans="3:5" ht="15">
      <c r="C33" s="22"/>
      <c r="D33" s="22"/>
      <c r="E33" s="22"/>
    </row>
    <row r="34" spans="3:5" ht="15">
      <c r="C34" s="22"/>
      <c r="D34" s="22"/>
      <c r="E34" s="22"/>
    </row>
    <row r="35" spans="3:5" ht="15">
      <c r="C35" s="22"/>
      <c r="D35" s="22"/>
      <c r="E35" s="22"/>
    </row>
    <row r="36" spans="3:5" ht="15">
      <c r="C36" s="22"/>
      <c r="D36" s="22"/>
      <c r="E36" s="22"/>
    </row>
    <row r="37" spans="3:5" ht="15">
      <c r="C37" s="22"/>
      <c r="D37" s="22"/>
      <c r="E37" s="22"/>
    </row>
    <row r="38" spans="3:5" ht="15">
      <c r="C38" s="22"/>
      <c r="D38" s="22"/>
      <c r="E38" s="22"/>
    </row>
    <row r="39" spans="3:5" ht="15">
      <c r="C39" s="22"/>
      <c r="D39" s="22"/>
      <c r="E39" s="22"/>
    </row>
    <row r="40" spans="3:5" ht="15">
      <c r="C40" s="22"/>
      <c r="D40" s="22"/>
      <c r="E40" s="22"/>
    </row>
    <row r="41" spans="3:5" ht="15">
      <c r="C41" s="22"/>
      <c r="D41" s="22"/>
      <c r="E41" s="22"/>
    </row>
    <row r="42" spans="3:5" ht="15">
      <c r="C42" s="22"/>
      <c r="D42" s="22"/>
      <c r="E42" s="22"/>
    </row>
    <row r="43" spans="3:5" ht="15">
      <c r="C43" s="22"/>
      <c r="D43" s="22"/>
      <c r="E43" s="22"/>
    </row>
    <row r="44" spans="3:5" ht="15">
      <c r="C44" s="22"/>
      <c r="D44" s="22"/>
      <c r="E44" s="22"/>
    </row>
    <row r="45" spans="3:5" ht="15">
      <c r="C45" s="22"/>
      <c r="D45" s="22"/>
      <c r="E45" s="22"/>
    </row>
    <row r="46" spans="3:5" ht="15">
      <c r="C46" s="22"/>
      <c r="D46" s="22"/>
      <c r="E46" s="22"/>
    </row>
    <row r="47" spans="3:5" ht="15">
      <c r="C47" s="22"/>
      <c r="D47" s="22"/>
      <c r="E47" s="22"/>
    </row>
  </sheetData>
  <sheetProtection/>
  <mergeCells count="37">
    <mergeCell ref="O7:P7"/>
    <mergeCell ref="Q7:R7"/>
    <mergeCell ref="S3:T3"/>
    <mergeCell ref="S4:T4"/>
    <mergeCell ref="S6:T6"/>
    <mergeCell ref="S7:T7"/>
    <mergeCell ref="O3:P3"/>
    <mergeCell ref="Q3:R3"/>
    <mergeCell ref="O4:P4"/>
    <mergeCell ref="Q4:R4"/>
    <mergeCell ref="O6:P6"/>
    <mergeCell ref="Q6:R6"/>
    <mergeCell ref="C6:D6"/>
    <mergeCell ref="I6:J6"/>
    <mergeCell ref="C7:D7"/>
    <mergeCell ref="E7:F7"/>
    <mergeCell ref="G7:H7"/>
    <mergeCell ref="I7:J7"/>
    <mergeCell ref="K6:L6"/>
    <mergeCell ref="M6:N6"/>
    <mergeCell ref="K7:L7"/>
    <mergeCell ref="M7:N7"/>
    <mergeCell ref="E3:F3"/>
    <mergeCell ref="G3:H3"/>
    <mergeCell ref="I3:J3"/>
    <mergeCell ref="E6:F6"/>
    <mergeCell ref="G6:H6"/>
    <mergeCell ref="I4:J4"/>
    <mergeCell ref="K4:L4"/>
    <mergeCell ref="M4:N4"/>
    <mergeCell ref="A3:A4"/>
    <mergeCell ref="C4:D4"/>
    <mergeCell ref="E4:F4"/>
    <mergeCell ref="G4:H4"/>
    <mergeCell ref="K3:L3"/>
    <mergeCell ref="M3:N3"/>
    <mergeCell ref="C3:D3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scale="67" r:id="rId1"/>
  <headerFooter>
    <oddHeader>&amp;C&amp;A</oddHeader>
    <oddFooter>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1" bestFit="1" customWidth="1"/>
    <col min="2" max="2" width="34.421875" style="1" bestFit="1" customWidth="1"/>
    <col min="3" max="3" width="8.57421875" style="1" customWidth="1"/>
    <col min="4" max="4" width="10.57421875" style="1" customWidth="1"/>
    <col min="5" max="5" width="8.57421875" style="1" customWidth="1"/>
    <col min="6" max="6" width="10.57421875" style="1" customWidth="1"/>
    <col min="7" max="7" width="8.57421875" style="1" customWidth="1"/>
    <col min="8" max="8" width="10.57421875" style="1" customWidth="1"/>
    <col min="9" max="9" width="8.57421875" style="1" customWidth="1"/>
    <col min="10" max="10" width="10.57421875" style="1" customWidth="1"/>
    <col min="11" max="11" width="8.57421875" style="1" customWidth="1"/>
    <col min="12" max="12" width="10.57421875" style="1" customWidth="1"/>
    <col min="13" max="13" width="8.57421875" style="1" customWidth="1"/>
    <col min="14" max="16" width="10.57421875" style="1" customWidth="1"/>
    <col min="17" max="17" width="8.57421875" style="1" customWidth="1"/>
    <col min="18" max="18" width="10.57421875" style="1" customWidth="1"/>
    <col min="19" max="19" width="8.57421875" style="1" customWidth="1"/>
    <col min="20" max="20" width="10.57421875" style="1" customWidth="1"/>
    <col min="21" max="21" width="8.57421875" style="1" customWidth="1"/>
    <col min="22" max="22" width="10.57421875" style="1" customWidth="1"/>
    <col min="23" max="23" width="8.57421875" style="1" customWidth="1"/>
    <col min="24" max="24" width="10.57421875" style="1" customWidth="1"/>
    <col min="25" max="25" width="8.57421875" style="1" customWidth="1"/>
    <col min="26" max="26" width="10.57421875" style="1" customWidth="1"/>
    <col min="27" max="27" width="8.57421875" style="1" customWidth="1"/>
    <col min="28" max="28" width="10.57421875" style="1" customWidth="1"/>
    <col min="29" max="29" width="7.57421875" style="1" customWidth="1"/>
    <col min="30" max="30" width="10.421875" style="1" bestFit="1" customWidth="1"/>
    <col min="31" max="16384" width="9.140625" style="1" customWidth="1"/>
  </cols>
  <sheetData>
    <row r="1" spans="7:8" ht="15.75" customHeight="1">
      <c r="G1" s="2"/>
      <c r="H1" s="2"/>
    </row>
    <row r="2" s="2" customFormat="1" ht="12.75" customHeight="1" thickBot="1"/>
    <row r="3" spans="1:30" ht="50.25" customHeight="1" thickBot="1">
      <c r="A3" s="241" t="s">
        <v>44</v>
      </c>
      <c r="B3" s="182" t="s">
        <v>45</v>
      </c>
      <c r="C3" s="243" t="s">
        <v>231</v>
      </c>
      <c r="D3" s="244"/>
      <c r="E3" s="243" t="s">
        <v>78</v>
      </c>
      <c r="F3" s="244"/>
      <c r="G3" s="243" t="s">
        <v>82</v>
      </c>
      <c r="H3" s="244"/>
      <c r="I3" s="243" t="s">
        <v>233</v>
      </c>
      <c r="J3" s="244"/>
      <c r="K3" s="243" t="s">
        <v>83</v>
      </c>
      <c r="L3" s="244"/>
      <c r="M3" s="243" t="s">
        <v>41</v>
      </c>
      <c r="N3" s="244"/>
      <c r="O3" s="227" t="s">
        <v>146</v>
      </c>
      <c r="P3" s="228"/>
      <c r="Q3" s="243" t="s">
        <v>67</v>
      </c>
      <c r="R3" s="244"/>
      <c r="S3" s="246" t="s">
        <v>65</v>
      </c>
      <c r="T3" s="250"/>
      <c r="U3" s="243" t="s">
        <v>77</v>
      </c>
      <c r="V3" s="244"/>
      <c r="W3" s="243" t="s">
        <v>234</v>
      </c>
      <c r="X3" s="244"/>
      <c r="Y3" s="243" t="s">
        <v>160</v>
      </c>
      <c r="Z3" s="244"/>
      <c r="AA3" s="243" t="s">
        <v>220</v>
      </c>
      <c r="AB3" s="244"/>
      <c r="AC3" s="227" t="s">
        <v>228</v>
      </c>
      <c r="AD3" s="228"/>
    </row>
    <row r="4" spans="1:30" ht="14.25" customHeight="1" thickBot="1">
      <c r="A4" s="242"/>
      <c r="B4" s="119" t="s">
        <v>202</v>
      </c>
      <c r="C4" s="243" t="s">
        <v>262</v>
      </c>
      <c r="D4" s="244"/>
      <c r="E4" s="243" t="s">
        <v>263</v>
      </c>
      <c r="F4" s="244"/>
      <c r="G4" s="243" t="s">
        <v>264</v>
      </c>
      <c r="H4" s="244"/>
      <c r="I4" s="243" t="s">
        <v>265</v>
      </c>
      <c r="J4" s="245"/>
      <c r="K4" s="243" t="s">
        <v>266</v>
      </c>
      <c r="L4" s="244"/>
      <c r="M4" s="243" t="s">
        <v>253</v>
      </c>
      <c r="N4" s="244"/>
      <c r="O4" s="227" t="s">
        <v>254</v>
      </c>
      <c r="P4" s="228"/>
      <c r="Q4" s="243" t="s">
        <v>255</v>
      </c>
      <c r="R4" s="244"/>
      <c r="S4" s="246" t="s">
        <v>255</v>
      </c>
      <c r="T4" s="247"/>
      <c r="U4" s="243" t="s">
        <v>257</v>
      </c>
      <c r="V4" s="244"/>
      <c r="W4" s="243" t="s">
        <v>256</v>
      </c>
      <c r="X4" s="245"/>
      <c r="Y4" s="243" t="s">
        <v>259</v>
      </c>
      <c r="Z4" s="245"/>
      <c r="AA4" s="243" t="s">
        <v>267</v>
      </c>
      <c r="AB4" s="244"/>
      <c r="AC4" s="227" t="s">
        <v>252</v>
      </c>
      <c r="AD4" s="228"/>
    </row>
    <row r="5" spans="1:30" ht="16.5" thickBot="1">
      <c r="A5" s="50"/>
      <c r="B5" s="82"/>
      <c r="C5" s="18" t="s">
        <v>39</v>
      </c>
      <c r="D5" s="18" t="s">
        <v>40</v>
      </c>
      <c r="E5" s="18" t="s">
        <v>39</v>
      </c>
      <c r="F5" s="18" t="s">
        <v>40</v>
      </c>
      <c r="G5" s="18" t="s">
        <v>39</v>
      </c>
      <c r="H5" s="18" t="s">
        <v>40</v>
      </c>
      <c r="I5" s="18" t="s">
        <v>39</v>
      </c>
      <c r="J5" s="18" t="s">
        <v>40</v>
      </c>
      <c r="K5" s="50" t="s">
        <v>39</v>
      </c>
      <c r="L5" s="50" t="s">
        <v>40</v>
      </c>
      <c r="M5" s="50" t="s">
        <v>39</v>
      </c>
      <c r="N5" s="50" t="s">
        <v>40</v>
      </c>
      <c r="O5" s="28" t="s">
        <v>39</v>
      </c>
      <c r="P5" s="28" t="s">
        <v>40</v>
      </c>
      <c r="Q5" s="50" t="s">
        <v>39</v>
      </c>
      <c r="R5" s="50" t="s">
        <v>40</v>
      </c>
      <c r="S5" s="50" t="s">
        <v>39</v>
      </c>
      <c r="T5" s="50" t="s">
        <v>40</v>
      </c>
      <c r="U5" s="50" t="s">
        <v>39</v>
      </c>
      <c r="V5" s="50" t="s">
        <v>40</v>
      </c>
      <c r="W5" s="50" t="s">
        <v>39</v>
      </c>
      <c r="X5" s="50" t="s">
        <v>40</v>
      </c>
      <c r="Y5" s="50" t="s">
        <v>39</v>
      </c>
      <c r="Z5" s="50" t="s">
        <v>40</v>
      </c>
      <c r="AA5" s="18" t="s">
        <v>39</v>
      </c>
      <c r="AB5" s="18" t="s">
        <v>40</v>
      </c>
      <c r="AC5" s="28" t="s">
        <v>39</v>
      </c>
      <c r="AD5" s="28" t="s">
        <v>40</v>
      </c>
    </row>
    <row r="6" spans="1:30" s="5" customFormat="1" ht="15">
      <c r="A6" s="26" t="s">
        <v>93</v>
      </c>
      <c r="B6" s="83" t="s">
        <v>94</v>
      </c>
      <c r="C6" s="231" t="s">
        <v>106</v>
      </c>
      <c r="D6" s="232"/>
      <c r="E6" s="231" t="s">
        <v>147</v>
      </c>
      <c r="F6" s="232"/>
      <c r="G6" s="231" t="s">
        <v>148</v>
      </c>
      <c r="H6" s="232"/>
      <c r="I6" s="231" t="s">
        <v>150</v>
      </c>
      <c r="J6" s="232"/>
      <c r="K6" s="231" t="s">
        <v>110</v>
      </c>
      <c r="L6" s="232"/>
      <c r="M6" s="231" t="s">
        <v>95</v>
      </c>
      <c r="N6" s="232"/>
      <c r="O6" s="237" t="s">
        <v>225</v>
      </c>
      <c r="P6" s="238"/>
      <c r="Q6" s="231" t="s">
        <v>232</v>
      </c>
      <c r="R6" s="232"/>
      <c r="S6" s="231" t="s">
        <v>100</v>
      </c>
      <c r="T6" s="232"/>
      <c r="U6" s="231" t="s">
        <v>97</v>
      </c>
      <c r="V6" s="232"/>
      <c r="W6" s="231" t="s">
        <v>151</v>
      </c>
      <c r="X6" s="232"/>
      <c r="Y6" s="231" t="s">
        <v>163</v>
      </c>
      <c r="Z6" s="232"/>
      <c r="AA6" s="231" t="s">
        <v>251</v>
      </c>
      <c r="AB6" s="232"/>
      <c r="AC6" s="231" t="s">
        <v>155</v>
      </c>
      <c r="AD6" s="232"/>
    </row>
    <row r="7" spans="1:30" s="5" customFormat="1" ht="15.75" thickBot="1">
      <c r="A7" s="27"/>
      <c r="B7" s="84"/>
      <c r="C7" s="229" t="s">
        <v>133</v>
      </c>
      <c r="D7" s="230"/>
      <c r="E7" s="229" t="s">
        <v>108</v>
      </c>
      <c r="F7" s="230"/>
      <c r="G7" s="239" t="s">
        <v>149</v>
      </c>
      <c r="H7" s="240"/>
      <c r="I7" s="229" t="s">
        <v>133</v>
      </c>
      <c r="J7" s="230"/>
      <c r="K7" s="248" t="s">
        <v>109</v>
      </c>
      <c r="L7" s="249"/>
      <c r="M7" s="248" t="s">
        <v>96</v>
      </c>
      <c r="N7" s="249"/>
      <c r="O7" s="239" t="s">
        <v>226</v>
      </c>
      <c r="P7" s="240"/>
      <c r="Q7" s="248" t="s">
        <v>103</v>
      </c>
      <c r="R7" s="249"/>
      <c r="S7" s="248" t="s">
        <v>101</v>
      </c>
      <c r="T7" s="249"/>
      <c r="U7" s="248" t="s">
        <v>98</v>
      </c>
      <c r="V7" s="249"/>
      <c r="W7" s="248" t="s">
        <v>99</v>
      </c>
      <c r="X7" s="249"/>
      <c r="Y7" s="229" t="s">
        <v>164</v>
      </c>
      <c r="Z7" s="230"/>
      <c r="AA7" s="239" t="s">
        <v>221</v>
      </c>
      <c r="AB7" s="240"/>
      <c r="AC7" s="229" t="s">
        <v>140</v>
      </c>
      <c r="AD7" s="230"/>
    </row>
    <row r="8" spans="1:30" ht="15">
      <c r="A8" s="85" t="s">
        <v>46</v>
      </c>
      <c r="B8" s="45" t="s">
        <v>21</v>
      </c>
      <c r="C8" s="46">
        <v>45.75</v>
      </c>
      <c r="D8" s="47">
        <f>C8+'Basic Price Adjustment'!E31</f>
        <v>49.71103</v>
      </c>
      <c r="E8" s="46">
        <v>41.5</v>
      </c>
      <c r="F8" s="47">
        <f>E8+'Basic Price Adjustment'!E31</f>
        <v>45.46103</v>
      </c>
      <c r="G8" s="46">
        <v>47.45</v>
      </c>
      <c r="H8" s="47">
        <f>G8+'Basic Price Adjustment'!E31</f>
        <v>51.411030000000004</v>
      </c>
      <c r="I8" s="46">
        <v>46</v>
      </c>
      <c r="J8" s="47">
        <f>I8+'Basic Price Adjustment'!E31</f>
        <v>49.96103</v>
      </c>
      <c r="K8" s="46">
        <v>55</v>
      </c>
      <c r="L8" s="47">
        <f>K8+'Basic Price Adjustment'!E31</f>
        <v>58.96103</v>
      </c>
      <c r="M8" s="46">
        <v>51.2</v>
      </c>
      <c r="N8" s="47">
        <f>M8+'Basic Price Adjustment'!E31</f>
        <v>55.161030000000004</v>
      </c>
      <c r="O8" s="31">
        <v>44.38</v>
      </c>
      <c r="P8" s="35">
        <f>O8+'Basic Price Adjustment'!E31</f>
        <v>48.34103</v>
      </c>
      <c r="Q8" s="46">
        <v>54</v>
      </c>
      <c r="R8" s="47">
        <f>Q8+'Basic Price Adjustment'!E31</f>
        <v>57.96103</v>
      </c>
      <c r="S8" s="46">
        <v>54</v>
      </c>
      <c r="T8" s="47">
        <f>S8+'Basic Price Adjustment'!E31</f>
        <v>57.96103</v>
      </c>
      <c r="U8" s="46">
        <v>54.5</v>
      </c>
      <c r="V8" s="47">
        <f>U8+'Basic Price Adjustment'!E31</f>
        <v>58.46103</v>
      </c>
      <c r="W8" s="46">
        <v>54</v>
      </c>
      <c r="X8" s="47">
        <f>W8+'Basic Price Adjustment'!E31</f>
        <v>57.96103</v>
      </c>
      <c r="Y8" s="46">
        <v>55.74</v>
      </c>
      <c r="Z8" s="47">
        <f>Y8+'Basic Price Adjustment'!E31</f>
        <v>59.70103</v>
      </c>
      <c r="AA8" s="46">
        <v>55.5</v>
      </c>
      <c r="AB8" s="46">
        <f>AA8+'Basic Price Adjustment'!E31</f>
        <v>59.46103</v>
      </c>
      <c r="AC8" s="31">
        <v>45.09</v>
      </c>
      <c r="AD8" s="32">
        <f>AC8+'Basic Price Adjustment'!E31</f>
        <v>49.051030000000004</v>
      </c>
    </row>
    <row r="9" spans="1:30" ht="15">
      <c r="A9" s="16" t="s">
        <v>47</v>
      </c>
      <c r="B9" s="16" t="s">
        <v>22</v>
      </c>
      <c r="C9" s="48">
        <v>45.75</v>
      </c>
      <c r="D9" s="44">
        <f>C9+'Basic Price Adjustment'!E32</f>
        <v>49.80103</v>
      </c>
      <c r="E9" s="48">
        <v>41.5</v>
      </c>
      <c r="F9" s="44">
        <f>E9+'Basic Price Adjustment'!E32</f>
        <v>45.55103</v>
      </c>
      <c r="G9" s="48">
        <v>47.45</v>
      </c>
      <c r="H9" s="44">
        <f>G9+'Basic Price Adjustment'!E32</f>
        <v>51.50103</v>
      </c>
      <c r="I9" s="48">
        <v>46</v>
      </c>
      <c r="J9" s="44">
        <f>I9+'Basic Price Adjustment'!E32</f>
        <v>50.05103</v>
      </c>
      <c r="K9" s="48">
        <v>58</v>
      </c>
      <c r="L9" s="44">
        <f>K9+'Basic Price Adjustment'!E32</f>
        <v>62.05103</v>
      </c>
      <c r="M9" s="48">
        <v>53</v>
      </c>
      <c r="N9" s="44">
        <f>M9+'Basic Price Adjustment'!E32</f>
        <v>57.05103</v>
      </c>
      <c r="O9" s="33">
        <v>46.2</v>
      </c>
      <c r="P9" s="36">
        <f>O9+'Basic Price Adjustment'!E32</f>
        <v>50.25103</v>
      </c>
      <c r="Q9" s="48">
        <v>56</v>
      </c>
      <c r="R9" s="44">
        <f>Q9+'Basic Price Adjustment'!E32</f>
        <v>60.05103</v>
      </c>
      <c r="S9" s="48">
        <v>56</v>
      </c>
      <c r="T9" s="44">
        <f>S9+'Basic Price Adjustment'!E32</f>
        <v>60.05103</v>
      </c>
      <c r="U9" s="48">
        <v>55.5</v>
      </c>
      <c r="V9" s="44">
        <f>U9+'Basic Price Adjustment'!E32</f>
        <v>59.55103</v>
      </c>
      <c r="W9" s="48">
        <v>56</v>
      </c>
      <c r="X9" s="44">
        <f>W9+'Basic Price Adjustment'!E32</f>
        <v>60.05103</v>
      </c>
      <c r="Y9" s="48">
        <v>59.58</v>
      </c>
      <c r="Z9" s="44">
        <f>Y9+'Basic Price Adjustment'!E32</f>
        <v>63.631029999999996</v>
      </c>
      <c r="AA9" s="48">
        <v>56.5</v>
      </c>
      <c r="AB9" s="48">
        <f>AA9+'Basic Price Adjustment'!E32</f>
        <v>60.55103</v>
      </c>
      <c r="AC9" s="33"/>
      <c r="AD9" s="29"/>
    </row>
    <row r="10" spans="1:30" ht="15">
      <c r="A10" s="15" t="s">
        <v>48</v>
      </c>
      <c r="B10" s="15" t="s">
        <v>23</v>
      </c>
      <c r="C10" s="49">
        <v>47.75</v>
      </c>
      <c r="D10" s="43">
        <f>C10+'Basic Price Adjustment'!E33</f>
        <v>52.70103</v>
      </c>
      <c r="E10" s="49">
        <v>43.1</v>
      </c>
      <c r="F10" s="43">
        <f>E10+'Basic Price Adjustment'!E33</f>
        <v>48.051030000000004</v>
      </c>
      <c r="G10" s="49">
        <v>51.35</v>
      </c>
      <c r="H10" s="43">
        <f>G10+'Basic Price Adjustment'!E33</f>
        <v>56.301030000000004</v>
      </c>
      <c r="I10" s="49">
        <v>46.95</v>
      </c>
      <c r="J10" s="43">
        <f>I10+'Basic Price Adjustment'!E33</f>
        <v>51.901030000000006</v>
      </c>
      <c r="K10" s="49">
        <v>55</v>
      </c>
      <c r="L10" s="43">
        <f>K10+'Basic Price Adjustment'!E33</f>
        <v>59.95103</v>
      </c>
      <c r="M10" s="49">
        <v>52.15</v>
      </c>
      <c r="N10" s="43">
        <f>M10+'Basic Price Adjustment'!E33</f>
        <v>57.10103</v>
      </c>
      <c r="O10" s="34">
        <v>45.58</v>
      </c>
      <c r="P10" s="37">
        <f>O10+'Basic Price Adjustment'!E33</f>
        <v>50.53103</v>
      </c>
      <c r="Q10" s="49">
        <v>56</v>
      </c>
      <c r="R10" s="43">
        <f>Q10+'Basic Price Adjustment'!E33</f>
        <v>60.95103</v>
      </c>
      <c r="S10" s="49">
        <v>56</v>
      </c>
      <c r="T10" s="43">
        <f>S10+'Basic Price Adjustment'!E33</f>
        <v>60.95103</v>
      </c>
      <c r="U10" s="49">
        <v>54</v>
      </c>
      <c r="V10" s="43">
        <f>U10+'Basic Price Adjustment'!E33</f>
        <v>58.95103</v>
      </c>
      <c r="W10" s="49">
        <v>56</v>
      </c>
      <c r="X10" s="43">
        <f>W10+'Basic Price Adjustment'!E33</f>
        <v>60.95103</v>
      </c>
      <c r="Y10" s="49">
        <v>56.53</v>
      </c>
      <c r="Z10" s="43">
        <f>Y10+'Basic Price Adjustment'!E33</f>
        <v>61.481030000000004</v>
      </c>
      <c r="AA10" s="49">
        <v>54.75</v>
      </c>
      <c r="AB10" s="49">
        <f>AA10+'Basic Price Adjustment'!E33</f>
        <v>59.70103</v>
      </c>
      <c r="AC10" s="34">
        <v>44.17</v>
      </c>
      <c r="AD10" s="30">
        <f>AC10+'Basic Price Adjustment'!E33</f>
        <v>49.121030000000005</v>
      </c>
    </row>
    <row r="11" spans="1:30" ht="15">
      <c r="A11" s="16" t="s">
        <v>49</v>
      </c>
      <c r="B11" s="16" t="s">
        <v>24</v>
      </c>
      <c r="C11" s="48">
        <v>47.75</v>
      </c>
      <c r="D11" s="44">
        <f>C11+'Basic Price Adjustment'!E34</f>
        <v>52.70103</v>
      </c>
      <c r="E11" s="48">
        <v>43.1</v>
      </c>
      <c r="F11" s="44">
        <f>E11+'Basic Price Adjustment'!E34</f>
        <v>48.051030000000004</v>
      </c>
      <c r="G11" s="48">
        <v>51.35</v>
      </c>
      <c r="H11" s="44">
        <f>G11+'Basic Price Adjustment'!E34</f>
        <v>56.301030000000004</v>
      </c>
      <c r="I11" s="48">
        <v>46.95</v>
      </c>
      <c r="J11" s="44">
        <f>I11+'Basic Price Adjustment'!E34</f>
        <v>51.901030000000006</v>
      </c>
      <c r="K11" s="48">
        <v>55</v>
      </c>
      <c r="L11" s="44">
        <f>K11+'Basic Price Adjustment'!E34</f>
        <v>59.95103</v>
      </c>
      <c r="M11" s="48">
        <v>52.15</v>
      </c>
      <c r="N11" s="44">
        <f>M11+'Basic Price Adjustment'!E34</f>
        <v>57.10103</v>
      </c>
      <c r="O11" s="33">
        <v>45.58</v>
      </c>
      <c r="P11" s="36">
        <f>O11+'Basic Price Adjustment'!E34</f>
        <v>50.53103</v>
      </c>
      <c r="Q11" s="48">
        <v>56</v>
      </c>
      <c r="R11" s="44">
        <f>Q11+'Basic Price Adjustment'!E34</f>
        <v>60.95103</v>
      </c>
      <c r="S11" s="48">
        <v>56</v>
      </c>
      <c r="T11" s="86">
        <f>S11+'Basic Price Adjustment'!E34</f>
        <v>60.95103</v>
      </c>
      <c r="U11" s="48">
        <v>54</v>
      </c>
      <c r="V11" s="86">
        <f>U11+'Basic Price Adjustment'!E34</f>
        <v>58.95103</v>
      </c>
      <c r="W11" s="48">
        <v>56</v>
      </c>
      <c r="X11" s="44">
        <f>W11+'Basic Price Adjustment'!E34</f>
        <v>60.95103</v>
      </c>
      <c r="Y11" s="48">
        <v>56.53</v>
      </c>
      <c r="Z11" s="44">
        <f>Y11+'Basic Price Adjustment'!E34</f>
        <v>61.481030000000004</v>
      </c>
      <c r="AA11" s="48">
        <v>54.75</v>
      </c>
      <c r="AB11" s="48">
        <f>AA11+'Basic Price Adjustment'!E34</f>
        <v>59.70103</v>
      </c>
      <c r="AC11" s="33">
        <v>44.17</v>
      </c>
      <c r="AD11" s="29">
        <f>AC11+'Basic Price Adjustment'!E34</f>
        <v>49.121030000000005</v>
      </c>
    </row>
    <row r="12" spans="1:30" ht="15">
      <c r="A12" s="15" t="s">
        <v>50</v>
      </c>
      <c r="B12" s="15" t="s">
        <v>25</v>
      </c>
      <c r="C12" s="49">
        <v>47.75</v>
      </c>
      <c r="D12" s="43">
        <f>C12+'Basic Price Adjustment'!E35</f>
        <v>52.61103</v>
      </c>
      <c r="E12" s="49">
        <v>43.1</v>
      </c>
      <c r="F12" s="43">
        <f>E12+'Basic Price Adjustment'!E35</f>
        <v>47.96103</v>
      </c>
      <c r="G12" s="49">
        <v>51.35</v>
      </c>
      <c r="H12" s="43">
        <f>G12+'Basic Price Adjustment'!E35</f>
        <v>56.21103</v>
      </c>
      <c r="I12" s="49">
        <v>46.95</v>
      </c>
      <c r="J12" s="43">
        <f>I12+'Basic Price Adjustment'!E35</f>
        <v>51.81103</v>
      </c>
      <c r="K12" s="49">
        <v>55</v>
      </c>
      <c r="L12" s="43">
        <f>K12+'Basic Price Adjustment'!E35</f>
        <v>59.86103</v>
      </c>
      <c r="M12" s="49">
        <v>52.15</v>
      </c>
      <c r="N12" s="43">
        <f>M12+'Basic Price Adjustment'!E35</f>
        <v>57.01103</v>
      </c>
      <c r="O12" s="34">
        <v>45.58</v>
      </c>
      <c r="P12" s="37">
        <f>O12+'Basic Price Adjustment'!E35</f>
        <v>50.44103</v>
      </c>
      <c r="Q12" s="51">
        <v>56</v>
      </c>
      <c r="R12" s="43">
        <f>Q12+'Basic Price Adjustment'!E35</f>
        <v>60.86103</v>
      </c>
      <c r="S12" s="51">
        <v>56</v>
      </c>
      <c r="T12" s="43">
        <f>S12+'Basic Price Adjustment'!E35</f>
        <v>60.86103</v>
      </c>
      <c r="U12" s="49">
        <v>54</v>
      </c>
      <c r="V12" s="43">
        <f>U12+'Basic Price Adjustment'!E35</f>
        <v>58.86103</v>
      </c>
      <c r="W12" s="49">
        <v>56</v>
      </c>
      <c r="X12" s="43">
        <f>W12+'Basic Price Adjustment'!E35</f>
        <v>60.86103</v>
      </c>
      <c r="Y12" s="49">
        <v>57.95</v>
      </c>
      <c r="Z12" s="43">
        <f>Y12+'Basic Price Adjustment'!E35</f>
        <v>62.81103</v>
      </c>
      <c r="AA12" s="49">
        <v>54.75</v>
      </c>
      <c r="AB12" s="49">
        <f>AA12+'Basic Price Adjustment'!E35</f>
        <v>59.61103</v>
      </c>
      <c r="AC12" s="34">
        <v>44.67</v>
      </c>
      <c r="AD12" s="30">
        <f>AC12+'Basic Price Adjustment'!E35</f>
        <v>49.53103</v>
      </c>
    </row>
    <row r="13" spans="1:30" ht="15">
      <c r="A13" s="16" t="s">
        <v>51</v>
      </c>
      <c r="B13" s="16" t="s">
        <v>26</v>
      </c>
      <c r="C13" s="48">
        <v>50.5</v>
      </c>
      <c r="D13" s="44">
        <f>C13+'Basic Price Adjustment'!E36</f>
        <v>55.54103</v>
      </c>
      <c r="E13" s="48">
        <v>44.1</v>
      </c>
      <c r="F13" s="44">
        <f>E13+'Basic Price Adjustment'!E36</f>
        <v>49.14103</v>
      </c>
      <c r="G13" s="48">
        <v>52.35</v>
      </c>
      <c r="H13" s="44">
        <f>G13+'Basic Price Adjustment'!E36</f>
        <v>57.39103</v>
      </c>
      <c r="I13" s="48">
        <v>47.95</v>
      </c>
      <c r="J13" s="44">
        <f>I13+'Basic Price Adjustment'!E36</f>
        <v>52.99103</v>
      </c>
      <c r="K13" s="48">
        <v>65</v>
      </c>
      <c r="L13" s="44">
        <f>K13+'Basic Price Adjustment'!E36</f>
        <v>70.04103</v>
      </c>
      <c r="M13" s="48">
        <v>59.25</v>
      </c>
      <c r="N13" s="44">
        <f>M13+'Basic Price Adjustment'!E36</f>
        <v>64.29103</v>
      </c>
      <c r="O13" s="33">
        <v>52.9</v>
      </c>
      <c r="P13" s="36">
        <f>O13+'Basic Price Adjustment'!E36</f>
        <v>57.94103</v>
      </c>
      <c r="Q13" s="48"/>
      <c r="R13" s="44"/>
      <c r="S13" s="48"/>
      <c r="T13" s="87"/>
      <c r="U13" s="48"/>
      <c r="V13" s="87"/>
      <c r="W13" s="48"/>
      <c r="X13" s="44"/>
      <c r="Y13" s="48">
        <v>59.26</v>
      </c>
      <c r="Z13" s="44">
        <f>Y13+'Basic Price Adjustment'!E36</f>
        <v>64.30103</v>
      </c>
      <c r="AA13" s="48">
        <v>63.8</v>
      </c>
      <c r="AB13" s="48">
        <f>AA13+'Basic Price Adjustment'!E36</f>
        <v>68.84103</v>
      </c>
      <c r="AC13" s="33"/>
      <c r="AD13" s="29"/>
    </row>
    <row r="14" spans="1:30" ht="15">
      <c r="A14" s="15" t="s">
        <v>52</v>
      </c>
      <c r="B14" s="15" t="s">
        <v>27</v>
      </c>
      <c r="C14" s="49">
        <v>47.75</v>
      </c>
      <c r="D14" s="43">
        <f>C14+'Basic Price Adjustment'!E37</f>
        <v>52.79103</v>
      </c>
      <c r="E14" s="49">
        <v>43.1</v>
      </c>
      <c r="F14" s="43">
        <f>E14+'Basic Price Adjustment'!E37</f>
        <v>48.14103</v>
      </c>
      <c r="G14" s="49">
        <v>51.35</v>
      </c>
      <c r="H14" s="43">
        <f>G14+'Basic Price Adjustment'!E37</f>
        <v>56.39103</v>
      </c>
      <c r="I14" s="49">
        <v>46.95</v>
      </c>
      <c r="J14" s="43">
        <f>I14+'Basic Price Adjustment'!E37</f>
        <v>51.99103</v>
      </c>
      <c r="K14" s="49">
        <v>58</v>
      </c>
      <c r="L14" s="43">
        <f>K14+'Basic Price Adjustment'!E37</f>
        <v>63.04103</v>
      </c>
      <c r="M14" s="49">
        <v>53.15</v>
      </c>
      <c r="N14" s="43">
        <f>M14+'Basic Price Adjustment'!E37</f>
        <v>58.19103</v>
      </c>
      <c r="O14" s="34">
        <v>46.58</v>
      </c>
      <c r="P14" s="37">
        <f>O14+'Basic Price Adjustment'!E37</f>
        <v>51.62103</v>
      </c>
      <c r="Q14" s="49">
        <v>59</v>
      </c>
      <c r="R14" s="43">
        <f>Q14+'Basic Price Adjustment'!E37</f>
        <v>64.04103</v>
      </c>
      <c r="S14" s="49">
        <v>59</v>
      </c>
      <c r="T14" s="43">
        <f>S14+'Basic Price Adjustment'!E37</f>
        <v>64.04103</v>
      </c>
      <c r="U14" s="49">
        <v>55.99</v>
      </c>
      <c r="V14" s="43">
        <f>U14+'Basic Price Adjustment'!E37</f>
        <v>61.03103</v>
      </c>
      <c r="W14" s="49">
        <v>59</v>
      </c>
      <c r="X14" s="43">
        <f>W14+'Basic Price Adjustment'!E37</f>
        <v>64.04103</v>
      </c>
      <c r="Y14" s="49">
        <v>57.7</v>
      </c>
      <c r="Z14" s="43">
        <f>Y14+'Basic Price Adjustment'!E37</f>
        <v>62.74103</v>
      </c>
      <c r="AA14" s="49">
        <v>56.75</v>
      </c>
      <c r="AB14" s="49">
        <f>AA14+'Basic Price Adjustment'!E37</f>
        <v>61.79103</v>
      </c>
      <c r="AC14" s="34"/>
      <c r="AD14" s="30"/>
    </row>
    <row r="15" spans="1:30" ht="15">
      <c r="A15" s="16" t="s">
        <v>53</v>
      </c>
      <c r="B15" s="16" t="s">
        <v>28</v>
      </c>
      <c r="C15" s="48">
        <v>48.75</v>
      </c>
      <c r="D15" s="44">
        <f>C15+'Basic Price Adjustment'!E38</f>
        <v>54.33103</v>
      </c>
      <c r="E15" s="48">
        <v>45.3</v>
      </c>
      <c r="F15" s="44">
        <f>E15+'Basic Price Adjustment'!E38</f>
        <v>50.881029999999996</v>
      </c>
      <c r="G15" s="48">
        <v>53.75</v>
      </c>
      <c r="H15" s="44">
        <f>G15+'Basic Price Adjustment'!E38</f>
        <v>59.33103</v>
      </c>
      <c r="I15" s="48">
        <v>48.5</v>
      </c>
      <c r="J15" s="44">
        <f>I15+'Basic Price Adjustment'!E38</f>
        <v>54.08103</v>
      </c>
      <c r="K15" s="48">
        <v>58</v>
      </c>
      <c r="L15" s="44">
        <f>K15+'Basic Price Adjustment'!E38</f>
        <v>63.58103</v>
      </c>
      <c r="M15" s="48">
        <v>51.5</v>
      </c>
      <c r="N15" s="44">
        <f>M15+'Basic Price Adjustment'!E38</f>
        <v>57.08103</v>
      </c>
      <c r="O15" s="33">
        <v>48</v>
      </c>
      <c r="P15" s="36">
        <f>O15+'Basic Price Adjustment'!E38</f>
        <v>53.58103</v>
      </c>
      <c r="Q15" s="48">
        <v>57.5</v>
      </c>
      <c r="R15" s="44">
        <f>Q15+'Basic Price Adjustment'!E38</f>
        <v>63.08103</v>
      </c>
      <c r="S15" s="48">
        <v>57.5</v>
      </c>
      <c r="T15" s="44">
        <f>S15+'Basic Price Adjustment'!E38</f>
        <v>63.08103</v>
      </c>
      <c r="U15" s="48">
        <v>55.5</v>
      </c>
      <c r="V15" s="44">
        <f>U15+'Basic Price Adjustment'!E38</f>
        <v>61.08103</v>
      </c>
      <c r="W15" s="48">
        <v>57.5</v>
      </c>
      <c r="X15" s="44">
        <f>W15+'Basic Price Adjustment'!E38</f>
        <v>63.08103</v>
      </c>
      <c r="Y15" s="48">
        <v>58.62</v>
      </c>
      <c r="Z15" s="44">
        <f>Y15+'Basic Price Adjustment'!E38</f>
        <v>64.20103</v>
      </c>
      <c r="AA15" s="48">
        <v>55.75</v>
      </c>
      <c r="AB15" s="48">
        <f>AA15+'Basic Price Adjustment'!E38</f>
        <v>61.33103</v>
      </c>
      <c r="AC15" s="33">
        <v>43.28</v>
      </c>
      <c r="AD15" s="29">
        <f>AC15+'Basic Price Adjustment'!E38</f>
        <v>48.86103</v>
      </c>
    </row>
    <row r="16" spans="1:30" ht="15">
      <c r="A16" s="15" t="s">
        <v>54</v>
      </c>
      <c r="B16" s="15" t="s">
        <v>29</v>
      </c>
      <c r="C16" s="49">
        <v>54.5</v>
      </c>
      <c r="D16" s="43">
        <f>C16+'Basic Price Adjustment'!E39</f>
        <v>60.44103</v>
      </c>
      <c r="E16" s="49">
        <v>46.3</v>
      </c>
      <c r="F16" s="43">
        <f>E16+'Basic Price Adjustment'!E39</f>
        <v>52.241029999999995</v>
      </c>
      <c r="G16" s="49">
        <v>56.75</v>
      </c>
      <c r="H16" s="43">
        <f>G16+'Basic Price Adjustment'!E39</f>
        <v>62.69103</v>
      </c>
      <c r="I16" s="49">
        <v>50.5</v>
      </c>
      <c r="J16" s="43">
        <f>I16+'Basic Price Adjustment'!E39</f>
        <v>56.44103</v>
      </c>
      <c r="K16" s="49">
        <v>66</v>
      </c>
      <c r="L16" s="43">
        <f>K16+'Basic Price Adjustment'!E39</f>
        <v>71.94103</v>
      </c>
      <c r="M16" s="49">
        <v>56.75</v>
      </c>
      <c r="N16" s="43">
        <f>M16+'Basic Price Adjustment'!E39</f>
        <v>62.69103</v>
      </c>
      <c r="O16" s="34">
        <v>53.9</v>
      </c>
      <c r="P16" s="37">
        <f>O16+'Basic Price Adjustment'!E39</f>
        <v>59.841029999999996</v>
      </c>
      <c r="Q16" s="49">
        <v>68</v>
      </c>
      <c r="R16" s="43">
        <f>Q16+'Basic Price Adjustment'!E39</f>
        <v>73.94103</v>
      </c>
      <c r="S16" s="49">
        <v>68</v>
      </c>
      <c r="T16" s="43">
        <f>S16+'Basic Price Adjustment'!E39</f>
        <v>73.94103</v>
      </c>
      <c r="U16" s="49"/>
      <c r="V16" s="43"/>
      <c r="W16" s="49">
        <v>68</v>
      </c>
      <c r="X16" s="43">
        <f>W16+'Basic Price Adjustment'!E39</f>
        <v>73.94103</v>
      </c>
      <c r="Y16" s="49">
        <v>68</v>
      </c>
      <c r="Z16" s="43">
        <f>Y16+'Basic Price Adjustment'!E39</f>
        <v>73.94103</v>
      </c>
      <c r="AA16" s="49">
        <v>64.5</v>
      </c>
      <c r="AB16" s="49">
        <f>AA16+'Basic Price Adjustment'!E39</f>
        <v>70.44103</v>
      </c>
      <c r="AC16" s="34"/>
      <c r="AD16" s="30"/>
    </row>
    <row r="17" spans="1:30" ht="15">
      <c r="A17" s="16" t="s">
        <v>55</v>
      </c>
      <c r="B17" s="16" t="s">
        <v>30</v>
      </c>
      <c r="C17" s="48">
        <v>48.75</v>
      </c>
      <c r="D17" s="44">
        <f>C17+'Basic Price Adjustment'!E40</f>
        <v>54.42103</v>
      </c>
      <c r="E17" s="48">
        <v>45.3</v>
      </c>
      <c r="F17" s="44">
        <f>E17+'Basic Price Adjustment'!E40</f>
        <v>50.97103</v>
      </c>
      <c r="G17" s="48">
        <v>53.75</v>
      </c>
      <c r="H17" s="44">
        <f>G17+'Basic Price Adjustment'!E40</f>
        <v>59.42103</v>
      </c>
      <c r="I17" s="48">
        <v>47.99</v>
      </c>
      <c r="J17" s="44">
        <f>I17+'Basic Price Adjustment'!E40</f>
        <v>53.661030000000004</v>
      </c>
      <c r="K17" s="48">
        <v>58</v>
      </c>
      <c r="L17" s="44">
        <f>K17+'Basic Price Adjustment'!E40</f>
        <v>63.67103</v>
      </c>
      <c r="M17" s="48">
        <v>51.5</v>
      </c>
      <c r="N17" s="44">
        <f>M17+'Basic Price Adjustment'!E40</f>
        <v>57.17103</v>
      </c>
      <c r="O17" s="33">
        <v>48</v>
      </c>
      <c r="P17" s="36">
        <f>O17+'Basic Price Adjustment'!E40</f>
        <v>53.67103</v>
      </c>
      <c r="Q17" s="48">
        <v>57.5</v>
      </c>
      <c r="R17" s="44">
        <f>Q17+'Basic Price Adjustment'!E40</f>
        <v>63.17103</v>
      </c>
      <c r="S17" s="48">
        <v>57.5</v>
      </c>
      <c r="T17" s="44">
        <f>S17+'Basic Price Adjustment'!E40</f>
        <v>63.17103</v>
      </c>
      <c r="U17" s="48">
        <v>55.5</v>
      </c>
      <c r="V17" s="44">
        <f>U17+'Basic Price Adjustment'!E40</f>
        <v>61.17103</v>
      </c>
      <c r="W17" s="48">
        <v>57.5</v>
      </c>
      <c r="X17" s="44">
        <f>W17+'Basic Price Adjustment'!E40</f>
        <v>63.17103</v>
      </c>
      <c r="Y17" s="48">
        <v>58.62</v>
      </c>
      <c r="Z17" s="44">
        <f>Y17+'Basic Price Adjustment'!E40</f>
        <v>64.29102999999999</v>
      </c>
      <c r="AA17" s="48">
        <v>56.5</v>
      </c>
      <c r="AB17" s="48">
        <f>AA17+'Basic Price Adjustment'!E40</f>
        <v>62.17103</v>
      </c>
      <c r="AC17" s="33">
        <v>42.79</v>
      </c>
      <c r="AD17" s="29">
        <f>AC17+'Basic Price Adjustment'!E40</f>
        <v>48.46103</v>
      </c>
    </row>
    <row r="18" spans="1:30" ht="15">
      <c r="A18" s="15" t="s">
        <v>56</v>
      </c>
      <c r="B18" s="15" t="s">
        <v>31</v>
      </c>
      <c r="C18" s="49">
        <v>52.5</v>
      </c>
      <c r="D18" s="43">
        <f>C18+'Basic Price Adjustment'!E41</f>
        <v>58.44103</v>
      </c>
      <c r="E18" s="49">
        <v>46.3</v>
      </c>
      <c r="F18" s="43">
        <f>E18+'Basic Price Adjustment'!E41</f>
        <v>52.241029999999995</v>
      </c>
      <c r="G18" s="49">
        <v>56.75</v>
      </c>
      <c r="H18" s="43">
        <f>G18+'Basic Price Adjustment'!E41</f>
        <v>62.69103</v>
      </c>
      <c r="I18" s="49">
        <v>50.5</v>
      </c>
      <c r="J18" s="43">
        <f>I18+'Basic Price Adjustment'!E41</f>
        <v>56.44103</v>
      </c>
      <c r="K18" s="49">
        <v>64</v>
      </c>
      <c r="L18" s="43">
        <f>K18+'Basic Price Adjustment'!E41</f>
        <v>69.94103</v>
      </c>
      <c r="M18" s="49">
        <v>65.3</v>
      </c>
      <c r="N18" s="43">
        <f>M18+'Basic Price Adjustment'!E41</f>
        <v>71.24103</v>
      </c>
      <c r="O18" s="34">
        <v>61.6</v>
      </c>
      <c r="P18" s="37">
        <f>O18+'Basic Price Adjustment'!E41</f>
        <v>67.54103</v>
      </c>
      <c r="Q18" s="49">
        <v>66</v>
      </c>
      <c r="R18" s="43">
        <f>Q18+'Basic Price Adjustment'!E41</f>
        <v>71.94103</v>
      </c>
      <c r="S18" s="49">
        <v>66</v>
      </c>
      <c r="T18" s="43">
        <f>S18+'Basic Price Adjustment'!E41</f>
        <v>71.94103</v>
      </c>
      <c r="U18" s="49"/>
      <c r="V18" s="43"/>
      <c r="W18" s="49">
        <v>66</v>
      </c>
      <c r="X18" s="43">
        <f>W18+'Basic Price Adjustment'!E41</f>
        <v>71.94103</v>
      </c>
      <c r="Y18" s="49">
        <v>62.71</v>
      </c>
      <c r="Z18" s="43">
        <f>Y18+'Basic Price Adjustment'!E41</f>
        <v>68.65103</v>
      </c>
      <c r="AA18" s="49">
        <v>64.6</v>
      </c>
      <c r="AB18" s="49">
        <f>AA18+'Basic Price Adjustment'!E41</f>
        <v>70.54102999999999</v>
      </c>
      <c r="AC18" s="34">
        <v>53.75</v>
      </c>
      <c r="AD18" s="30">
        <f>AC18+'Basic Price Adjustment'!E41</f>
        <v>59.69103</v>
      </c>
    </row>
    <row r="19" spans="1:30" ht="15.75" customHeight="1">
      <c r="A19" s="16" t="s">
        <v>57</v>
      </c>
      <c r="B19" s="16" t="s">
        <v>32</v>
      </c>
      <c r="C19" s="48">
        <v>68.75</v>
      </c>
      <c r="D19" s="44">
        <f>C19+'Basic Price Adjustment'!E42</f>
        <v>76.04103</v>
      </c>
      <c r="E19" s="48">
        <v>55.95</v>
      </c>
      <c r="F19" s="44">
        <f>E19+'Basic Price Adjustment'!E42</f>
        <v>63.24103</v>
      </c>
      <c r="G19" s="48">
        <v>65.7</v>
      </c>
      <c r="H19" s="44">
        <f>G19+'Basic Price Adjustment'!E42</f>
        <v>72.99103000000001</v>
      </c>
      <c r="I19" s="48">
        <v>65.7</v>
      </c>
      <c r="J19" s="44">
        <f>I19+'Basic Price Adjustment'!E42</f>
        <v>72.99103000000001</v>
      </c>
      <c r="K19" s="48">
        <v>80</v>
      </c>
      <c r="L19" s="44">
        <f>K19+'Basic Price Adjustment'!E42</f>
        <v>87.29103</v>
      </c>
      <c r="M19" s="48">
        <v>71.4</v>
      </c>
      <c r="N19" s="44">
        <f>M19+'Basic Price Adjustment'!E42</f>
        <v>78.69103000000001</v>
      </c>
      <c r="O19" s="33">
        <v>68.6</v>
      </c>
      <c r="P19" s="36">
        <f>O19+'Basic Price Adjustment'!E42</f>
        <v>75.89103</v>
      </c>
      <c r="Q19" s="48">
        <v>70</v>
      </c>
      <c r="R19" s="44">
        <f>Q19+'Basic Price Adjustment'!E42</f>
        <v>77.29103</v>
      </c>
      <c r="S19" s="48">
        <v>70</v>
      </c>
      <c r="T19" s="44">
        <f>S19+'Basic Price Adjustment'!E42</f>
        <v>77.29103</v>
      </c>
      <c r="U19" s="48">
        <v>68.5</v>
      </c>
      <c r="V19" s="44">
        <f>U19+'Basic Price Adjustment'!E42</f>
        <v>75.79103</v>
      </c>
      <c r="W19" s="48">
        <v>70</v>
      </c>
      <c r="X19" s="44">
        <f>W19+'Basic Price Adjustment'!E42</f>
        <v>77.29103</v>
      </c>
      <c r="Y19" s="48">
        <v>65.67</v>
      </c>
      <c r="Z19" s="44">
        <f>Y19+'Basic Price Adjustment'!E42</f>
        <v>72.96103000000001</v>
      </c>
      <c r="AA19" s="48">
        <v>62</v>
      </c>
      <c r="AB19" s="48">
        <f>AA19+'Basic Price Adjustment'!E42</f>
        <v>69.29103</v>
      </c>
      <c r="AC19" s="33"/>
      <c r="AD19" s="29"/>
    </row>
    <row r="20" spans="1:30" ht="15">
      <c r="A20" s="15" t="s">
        <v>58</v>
      </c>
      <c r="B20" s="15" t="s">
        <v>33</v>
      </c>
      <c r="C20" s="49">
        <v>69.75</v>
      </c>
      <c r="D20" s="43">
        <f>C20+'Basic Price Adjustment'!E43</f>
        <v>77.22103</v>
      </c>
      <c r="E20" s="49">
        <v>56.95</v>
      </c>
      <c r="F20" s="43">
        <f>E20+'Basic Price Adjustment'!E43</f>
        <v>64.42103</v>
      </c>
      <c r="G20" s="49">
        <v>66.7</v>
      </c>
      <c r="H20" s="43">
        <f>G20+'Basic Price Adjustment'!E43</f>
        <v>74.17103</v>
      </c>
      <c r="I20" s="49">
        <v>66.7</v>
      </c>
      <c r="J20" s="43">
        <f>I20+'Basic Price Adjustment'!E43</f>
        <v>74.17103</v>
      </c>
      <c r="K20" s="49">
        <v>85</v>
      </c>
      <c r="L20" s="43">
        <f>K20+'Basic Price Adjustment'!E43</f>
        <v>92.47103</v>
      </c>
      <c r="M20" s="49">
        <v>80.2</v>
      </c>
      <c r="N20" s="43">
        <f>M20+'Basic Price Adjustment'!E43</f>
        <v>87.67103</v>
      </c>
      <c r="O20" s="34">
        <v>75</v>
      </c>
      <c r="P20" s="37">
        <f>O20+'Basic Price Adjustment'!E43</f>
        <v>82.47103</v>
      </c>
      <c r="Q20" s="49">
        <v>73</v>
      </c>
      <c r="R20" s="43">
        <f>Q20+'Basic Price Adjustment'!E43</f>
        <v>80.47103</v>
      </c>
      <c r="S20" s="49">
        <v>73</v>
      </c>
      <c r="T20" s="43">
        <f>S20+'Basic Price Adjustment'!E43</f>
        <v>80.47103</v>
      </c>
      <c r="U20" s="49"/>
      <c r="V20" s="43"/>
      <c r="W20" s="49"/>
      <c r="X20" s="43"/>
      <c r="Y20" s="49">
        <v>69.67</v>
      </c>
      <c r="Z20" s="43">
        <f>Y20+'Basic Price Adjustment'!E43</f>
        <v>77.14103</v>
      </c>
      <c r="AA20" s="49">
        <v>63</v>
      </c>
      <c r="AB20" s="49">
        <f>AA20+'Basic Price Adjustment'!E43</f>
        <v>70.47103</v>
      </c>
      <c r="AC20" s="34"/>
      <c r="AD20" s="30"/>
    </row>
    <row r="21" spans="1:30" ht="15">
      <c r="A21" s="16" t="s">
        <v>59</v>
      </c>
      <c r="B21" s="16" t="s">
        <v>34</v>
      </c>
      <c r="C21" s="48">
        <v>60.75</v>
      </c>
      <c r="D21" s="44">
        <f>C21+'Basic Price Adjustment'!E44</f>
        <v>67.95103</v>
      </c>
      <c r="E21" s="48">
        <v>53.2</v>
      </c>
      <c r="F21" s="44">
        <f>E21+'Basic Price Adjustment'!E44</f>
        <v>60.401030000000006</v>
      </c>
      <c r="G21" s="48">
        <v>64.35</v>
      </c>
      <c r="H21" s="44">
        <f>G21+'Basic Price Adjustment'!E44</f>
        <v>71.55103</v>
      </c>
      <c r="I21" s="48">
        <v>64.35</v>
      </c>
      <c r="J21" s="44">
        <f>I21+'Basic Price Adjustment'!E44</f>
        <v>71.55103</v>
      </c>
      <c r="K21" s="48">
        <v>64</v>
      </c>
      <c r="L21" s="44">
        <f>K21+'Basic Price Adjustment'!E44</f>
        <v>71.20103</v>
      </c>
      <c r="M21" s="48">
        <v>63.9</v>
      </c>
      <c r="N21" s="44">
        <f>M21+'Basic Price Adjustment'!E44</f>
        <v>71.10103</v>
      </c>
      <c r="O21" s="33">
        <v>60.3</v>
      </c>
      <c r="P21" s="36">
        <f>O21+'Basic Price Adjustment'!E44</f>
        <v>67.50103</v>
      </c>
      <c r="Q21" s="48">
        <v>67</v>
      </c>
      <c r="R21" s="44">
        <f>Q21+'Basic Price Adjustment'!E44</f>
        <v>74.20103</v>
      </c>
      <c r="S21" s="48">
        <v>67</v>
      </c>
      <c r="T21" s="44">
        <f>S21+'Basic Price Adjustment'!E44</f>
        <v>74.20103</v>
      </c>
      <c r="U21" s="48">
        <v>66.5</v>
      </c>
      <c r="V21" s="44">
        <f>U21+'Basic Price Adjustment'!E44</f>
        <v>73.70103</v>
      </c>
      <c r="W21" s="48">
        <v>67</v>
      </c>
      <c r="X21" s="44">
        <f>W21+'Basic Price Adjustment'!E44</f>
        <v>74.20103</v>
      </c>
      <c r="Y21" s="48">
        <v>60.49</v>
      </c>
      <c r="Z21" s="44">
        <f>Y21+'Basic Price Adjustment'!E44</f>
        <v>67.69103</v>
      </c>
      <c r="AA21" s="48">
        <v>61.3</v>
      </c>
      <c r="AB21" s="48">
        <f>AA21+'Basic Price Adjustment'!E44</f>
        <v>68.50103</v>
      </c>
      <c r="AC21" s="33"/>
      <c r="AD21" s="29"/>
    </row>
    <row r="22" spans="1:30" ht="15.75" customHeight="1">
      <c r="A22" s="79" t="s">
        <v>60</v>
      </c>
      <c r="B22" s="79" t="s">
        <v>35</v>
      </c>
      <c r="C22" s="80">
        <v>65.75</v>
      </c>
      <c r="D22" s="81">
        <f>C22+'Basic Price Adjustment'!E45</f>
        <v>72.95103</v>
      </c>
      <c r="E22" s="80">
        <v>54.2</v>
      </c>
      <c r="F22" s="81">
        <f>E22+'Basic Price Adjustment'!E45</f>
        <v>61.401030000000006</v>
      </c>
      <c r="G22" s="80">
        <v>65.35</v>
      </c>
      <c r="H22" s="81">
        <f>G22+'Basic Price Adjustment'!E45</f>
        <v>72.55103</v>
      </c>
      <c r="I22" s="80">
        <v>65.35</v>
      </c>
      <c r="J22" s="81">
        <f>I22+'Basic Price Adjustment'!E45</f>
        <v>72.55103</v>
      </c>
      <c r="K22" s="80">
        <v>75</v>
      </c>
      <c r="L22" s="81">
        <f>K22+'Basic Price Adjustment'!E45</f>
        <v>82.20103</v>
      </c>
      <c r="M22" s="80">
        <v>79</v>
      </c>
      <c r="N22" s="81">
        <f>M22+'Basic Price Adjustment'!E45</f>
        <v>86.20103</v>
      </c>
      <c r="O22" s="34">
        <v>73.4</v>
      </c>
      <c r="P22" s="37">
        <f>O22+'Basic Price Adjustment'!E45</f>
        <v>80.60103000000001</v>
      </c>
      <c r="Q22" s="80">
        <v>69.5</v>
      </c>
      <c r="R22" s="43">
        <f>Q22+'Basic Price Adjustment'!E45</f>
        <v>76.70103</v>
      </c>
      <c r="S22" s="49">
        <v>69.5</v>
      </c>
      <c r="T22" s="43">
        <f>S22+'Basic Price Adjustment'!E45</f>
        <v>76.70103</v>
      </c>
      <c r="U22" s="49"/>
      <c r="V22" s="43"/>
      <c r="W22" s="49"/>
      <c r="X22" s="43"/>
      <c r="Y22" s="49">
        <v>63.67</v>
      </c>
      <c r="Z22" s="43">
        <f>Y22+'Basic Price Adjustment'!E45</f>
        <v>70.87103</v>
      </c>
      <c r="AA22" s="80">
        <v>62.3</v>
      </c>
      <c r="AB22" s="80">
        <f>AA22+'Basic Price Adjustment'!E45</f>
        <v>69.50103</v>
      </c>
      <c r="AC22" s="34"/>
      <c r="AD22" s="30"/>
    </row>
    <row r="23" spans="1:30" ht="15.75" thickBot="1">
      <c r="A23" s="27" t="s">
        <v>192</v>
      </c>
      <c r="B23" s="27" t="s">
        <v>193</v>
      </c>
      <c r="C23" s="74">
        <v>48.75</v>
      </c>
      <c r="D23" s="75">
        <f>C23+'Basic Price Adjustment'!E46</f>
        <v>54.33103</v>
      </c>
      <c r="E23" s="74">
        <v>46.3</v>
      </c>
      <c r="F23" s="75">
        <f>E23+'Basic Price Adjustment'!E46</f>
        <v>51.881029999999996</v>
      </c>
      <c r="G23" s="74">
        <v>54.75</v>
      </c>
      <c r="H23" s="75">
        <f>G23+'Basic Price Adjustment'!E46</f>
        <v>60.33103</v>
      </c>
      <c r="I23" s="74">
        <v>50.5</v>
      </c>
      <c r="J23" s="75">
        <f>I23+'Basic Price Adjustment'!E46</f>
        <v>56.08103</v>
      </c>
      <c r="K23" s="74">
        <v>58</v>
      </c>
      <c r="L23" s="77">
        <f>K23+'Basic Price Adjustment'!E46</f>
        <v>63.58103</v>
      </c>
      <c r="M23" s="74">
        <v>51.5</v>
      </c>
      <c r="N23" s="77">
        <f>M23+'Basic Price Adjustment'!E46</f>
        <v>57.08103</v>
      </c>
      <c r="O23" s="74">
        <v>48</v>
      </c>
      <c r="P23" s="76">
        <f>O23+'Basic Price Adjustment'!E46</f>
        <v>53.58103</v>
      </c>
      <c r="Q23" s="74">
        <v>57.5</v>
      </c>
      <c r="R23" s="89">
        <f>Q23+'Basic Price Adjustment'!E46</f>
        <v>63.08103</v>
      </c>
      <c r="S23" s="88">
        <v>57.5</v>
      </c>
      <c r="T23" s="90">
        <f>S23+'Basic Price Adjustment'!E46</f>
        <v>63.08103</v>
      </c>
      <c r="U23" s="88">
        <v>55.5</v>
      </c>
      <c r="V23" s="90">
        <f>U23+'Basic Price Adjustment'!E46</f>
        <v>61.08103</v>
      </c>
      <c r="W23" s="88">
        <v>57.5</v>
      </c>
      <c r="X23" s="89">
        <f>W23+'Basic Price Adjustment'!E46</f>
        <v>63.08103</v>
      </c>
      <c r="Y23" s="88">
        <v>58.62</v>
      </c>
      <c r="Z23" s="90">
        <f>Y23+'Basic Price Adjustment'!E46</f>
        <v>64.20103</v>
      </c>
      <c r="AA23" s="74">
        <v>55.75</v>
      </c>
      <c r="AB23" s="74">
        <f>AA23+'Basic Price Adjustment'!E46</f>
        <v>61.33103</v>
      </c>
      <c r="AC23" s="74">
        <v>43.28</v>
      </c>
      <c r="AD23" s="75">
        <f>AC23+'Basic Price Adjustment'!E46</f>
        <v>48.86103</v>
      </c>
    </row>
    <row r="26" spans="19:20" ht="12.75">
      <c r="S26" s="52"/>
      <c r="T26" s="52"/>
    </row>
    <row r="27" spans="19:20" ht="12.75">
      <c r="S27" s="52"/>
      <c r="T27" s="52"/>
    </row>
    <row r="32" spans="3:16" ht="12.7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3:16" ht="12.7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3:16" ht="12.7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3:16" ht="12.7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3:16" ht="12.75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3:16" ht="12.7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3:16" ht="12.75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3:16" ht="12.7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3:16" ht="12.7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3:16" ht="12.7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3:16" ht="12.7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3:16" ht="12.7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3:16" ht="12.7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3:16" ht="12.7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3:16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3:16" ht="12.7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</sheetData>
  <sheetProtection/>
  <mergeCells count="57">
    <mergeCell ref="AC3:AD3"/>
    <mergeCell ref="AC4:AD4"/>
    <mergeCell ref="AC6:AD6"/>
    <mergeCell ref="AC7:AD7"/>
    <mergeCell ref="O4:P4"/>
    <mergeCell ref="O3:P3"/>
    <mergeCell ref="O6:P6"/>
    <mergeCell ref="AA3:AB3"/>
    <mergeCell ref="AA4:AB4"/>
    <mergeCell ref="AA6:AB6"/>
    <mergeCell ref="AA7:AB7"/>
    <mergeCell ref="C7:D7"/>
    <mergeCell ref="E7:F7"/>
    <mergeCell ref="G7:H7"/>
    <mergeCell ref="I7:J7"/>
    <mergeCell ref="K7:L7"/>
    <mergeCell ref="U7:V7"/>
    <mergeCell ref="M7:N7"/>
    <mergeCell ref="Q7:R7"/>
    <mergeCell ref="S7:T7"/>
    <mergeCell ref="C6:D6"/>
    <mergeCell ref="E6:F6"/>
    <mergeCell ref="G6:H6"/>
    <mergeCell ref="M6:N6"/>
    <mergeCell ref="I6:J6"/>
    <mergeCell ref="K6:L6"/>
    <mergeCell ref="C3:D3"/>
    <mergeCell ref="K4:L4"/>
    <mergeCell ref="G3:H3"/>
    <mergeCell ref="G4:H4"/>
    <mergeCell ref="E4:F4"/>
    <mergeCell ref="K3:L3"/>
    <mergeCell ref="I3:J3"/>
    <mergeCell ref="O7:P7"/>
    <mergeCell ref="W3:X3"/>
    <mergeCell ref="Q4:R4"/>
    <mergeCell ref="S3:T3"/>
    <mergeCell ref="Q6:R6"/>
    <mergeCell ref="E3:F3"/>
    <mergeCell ref="Q3:R3"/>
    <mergeCell ref="M3:N3"/>
    <mergeCell ref="Y7:Z7"/>
    <mergeCell ref="U6:V6"/>
    <mergeCell ref="W7:X7"/>
    <mergeCell ref="S6:T6"/>
    <mergeCell ref="W6:X6"/>
    <mergeCell ref="Y6:Z6"/>
    <mergeCell ref="A3:A4"/>
    <mergeCell ref="C4:D4"/>
    <mergeCell ref="Y4:Z4"/>
    <mergeCell ref="W4:X4"/>
    <mergeCell ref="U4:V4"/>
    <mergeCell ref="I4:J4"/>
    <mergeCell ref="S4:T4"/>
    <mergeCell ref="M4:N4"/>
    <mergeCell ref="Y3:Z3"/>
    <mergeCell ref="U3:V3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5" scale="80" r:id="rId1"/>
  <headerFooter>
    <oddHeader>&amp;C&amp;A</oddHeader>
    <oddFooter>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1" bestFit="1" customWidth="1"/>
    <col min="2" max="2" width="32.57421875" style="1" bestFit="1" customWidth="1"/>
    <col min="3" max="3" width="9.57421875" style="1" customWidth="1"/>
    <col min="4" max="4" width="9.140625" style="1" customWidth="1"/>
    <col min="5" max="5" width="9.421875" style="1" customWidth="1"/>
    <col min="6" max="6" width="9.57421875" style="1" customWidth="1"/>
    <col min="7" max="7" width="10.00390625" style="1" customWidth="1"/>
    <col min="8" max="8" width="8.8515625" style="1" customWidth="1"/>
    <col min="9" max="9" width="8.28125" style="1" bestFit="1" customWidth="1"/>
    <col min="10" max="10" width="8.421875" style="1" bestFit="1" customWidth="1"/>
    <col min="11" max="11" width="8.8515625" style="1" customWidth="1"/>
    <col min="12" max="12" width="9.421875" style="1" customWidth="1"/>
    <col min="13" max="13" width="9.57421875" style="1" customWidth="1"/>
    <col min="14" max="14" width="9.28125" style="1" customWidth="1"/>
    <col min="15" max="15" width="8.8515625" style="1" customWidth="1"/>
    <col min="16" max="16" width="9.140625" style="1" customWidth="1"/>
    <col min="17" max="17" width="7.57421875" style="1" bestFit="1" customWidth="1"/>
    <col min="18" max="18" width="10.421875" style="1" bestFit="1" customWidth="1"/>
    <col min="19" max="19" width="8.57421875" style="1" customWidth="1"/>
    <col min="20" max="20" width="10.140625" style="1" customWidth="1"/>
    <col min="21" max="21" width="7.57421875" style="1" bestFit="1" customWidth="1"/>
    <col min="22" max="22" width="10.421875" style="1" bestFit="1" customWidth="1"/>
    <col min="23" max="23" width="7.57421875" style="1" bestFit="1" customWidth="1"/>
    <col min="24" max="24" width="10.421875" style="1" bestFit="1" customWidth="1"/>
    <col min="25" max="16384" width="9.140625" style="1" customWidth="1"/>
  </cols>
  <sheetData>
    <row r="2" s="2" customFormat="1" ht="12.75" customHeight="1" thickBot="1"/>
    <row r="3" ht="13.5" customHeight="1" hidden="1" thickBot="1"/>
    <row r="4" spans="1:24" ht="56.25" customHeight="1" thickBot="1">
      <c r="A4" s="251" t="s">
        <v>44</v>
      </c>
      <c r="B4" s="19" t="s">
        <v>45</v>
      </c>
      <c r="C4" s="253" t="s">
        <v>84</v>
      </c>
      <c r="D4" s="254"/>
      <c r="E4" s="253" t="s">
        <v>235</v>
      </c>
      <c r="F4" s="254"/>
      <c r="G4" s="253" t="s">
        <v>167</v>
      </c>
      <c r="H4" s="254"/>
      <c r="I4" s="253" t="s">
        <v>182</v>
      </c>
      <c r="J4" s="254"/>
      <c r="K4" s="253" t="s">
        <v>82</v>
      </c>
      <c r="L4" s="254"/>
      <c r="M4" s="253" t="s">
        <v>183</v>
      </c>
      <c r="N4" s="254"/>
      <c r="O4" s="253" t="s">
        <v>85</v>
      </c>
      <c r="P4" s="254"/>
      <c r="Q4" s="253" t="s">
        <v>228</v>
      </c>
      <c r="R4" s="254"/>
      <c r="S4" s="253" t="s">
        <v>41</v>
      </c>
      <c r="T4" s="254"/>
      <c r="U4" s="253" t="s">
        <v>146</v>
      </c>
      <c r="V4" s="254"/>
      <c r="W4" s="253" t="s">
        <v>236</v>
      </c>
      <c r="X4" s="254"/>
    </row>
    <row r="5" spans="1:24" ht="13.5" customHeight="1" thickBot="1">
      <c r="A5" s="252"/>
      <c r="B5" s="120" t="s">
        <v>202</v>
      </c>
      <c r="C5" s="253" t="s">
        <v>268</v>
      </c>
      <c r="D5" s="254"/>
      <c r="E5" s="253" t="s">
        <v>262</v>
      </c>
      <c r="F5" s="254"/>
      <c r="G5" s="253" t="s">
        <v>269</v>
      </c>
      <c r="H5" s="254"/>
      <c r="I5" s="253" t="s">
        <v>263</v>
      </c>
      <c r="J5" s="254"/>
      <c r="K5" s="253" t="s">
        <v>264</v>
      </c>
      <c r="L5" s="254"/>
      <c r="M5" s="253" t="s">
        <v>265</v>
      </c>
      <c r="N5" s="254"/>
      <c r="O5" s="253" t="s">
        <v>266</v>
      </c>
      <c r="P5" s="254"/>
      <c r="Q5" s="253" t="s">
        <v>252</v>
      </c>
      <c r="R5" s="254"/>
      <c r="S5" s="253" t="s">
        <v>253</v>
      </c>
      <c r="T5" s="254"/>
      <c r="U5" s="253" t="s">
        <v>254</v>
      </c>
      <c r="V5" s="254"/>
      <c r="W5" s="253" t="s">
        <v>270</v>
      </c>
      <c r="X5" s="254"/>
    </row>
    <row r="6" spans="1:24" ht="16.5" thickBot="1">
      <c r="A6" s="20"/>
      <c r="B6" s="53"/>
      <c r="C6" s="53" t="s">
        <v>39</v>
      </c>
      <c r="D6" s="53" t="s">
        <v>40</v>
      </c>
      <c r="E6" s="53" t="s">
        <v>39</v>
      </c>
      <c r="F6" s="53" t="s">
        <v>40</v>
      </c>
      <c r="G6" s="53" t="s">
        <v>39</v>
      </c>
      <c r="H6" s="53" t="s">
        <v>40</v>
      </c>
      <c r="I6" s="53" t="s">
        <v>39</v>
      </c>
      <c r="J6" s="53" t="s">
        <v>40</v>
      </c>
      <c r="K6" s="53" t="s">
        <v>39</v>
      </c>
      <c r="L6" s="53" t="s">
        <v>40</v>
      </c>
      <c r="M6" s="53" t="s">
        <v>39</v>
      </c>
      <c r="N6" s="53" t="s">
        <v>40</v>
      </c>
      <c r="O6" s="53" t="s">
        <v>39</v>
      </c>
      <c r="P6" s="53" t="s">
        <v>40</v>
      </c>
      <c r="Q6" s="28" t="s">
        <v>39</v>
      </c>
      <c r="R6" s="28" t="s">
        <v>40</v>
      </c>
      <c r="S6" s="50" t="s">
        <v>39</v>
      </c>
      <c r="T6" s="50" t="s">
        <v>40</v>
      </c>
      <c r="U6" s="28" t="s">
        <v>39</v>
      </c>
      <c r="V6" s="28" t="s">
        <v>40</v>
      </c>
      <c r="W6" s="28" t="s">
        <v>39</v>
      </c>
      <c r="X6" s="28" t="s">
        <v>40</v>
      </c>
    </row>
    <row r="7" spans="1:24" s="5" customFormat="1" ht="15">
      <c r="A7" s="26" t="s">
        <v>93</v>
      </c>
      <c r="B7" s="26" t="s">
        <v>94</v>
      </c>
      <c r="C7" s="255" t="s">
        <v>111</v>
      </c>
      <c r="D7" s="256"/>
      <c r="E7" s="255" t="s">
        <v>106</v>
      </c>
      <c r="F7" s="256"/>
      <c r="G7" s="255" t="s">
        <v>113</v>
      </c>
      <c r="H7" s="256"/>
      <c r="I7" s="255" t="s">
        <v>147</v>
      </c>
      <c r="J7" s="256"/>
      <c r="K7" s="255" t="s">
        <v>148</v>
      </c>
      <c r="L7" s="256"/>
      <c r="M7" s="255" t="s">
        <v>150</v>
      </c>
      <c r="N7" s="256"/>
      <c r="O7" s="255" t="s">
        <v>110</v>
      </c>
      <c r="P7" s="256"/>
      <c r="Q7" s="231" t="s">
        <v>155</v>
      </c>
      <c r="R7" s="232"/>
      <c r="S7" s="231" t="s">
        <v>95</v>
      </c>
      <c r="T7" s="232"/>
      <c r="U7" s="237" t="s">
        <v>225</v>
      </c>
      <c r="V7" s="238"/>
      <c r="W7" s="237" t="s">
        <v>237</v>
      </c>
      <c r="X7" s="238"/>
    </row>
    <row r="8" spans="1:24" s="5" customFormat="1" ht="15.75" thickBot="1">
      <c r="A8" s="27"/>
      <c r="B8" s="27"/>
      <c r="C8" s="257" t="s">
        <v>112</v>
      </c>
      <c r="D8" s="258"/>
      <c r="E8" s="259" t="s">
        <v>133</v>
      </c>
      <c r="F8" s="260"/>
      <c r="G8" s="257" t="s">
        <v>114</v>
      </c>
      <c r="H8" s="258"/>
      <c r="I8" s="259" t="s">
        <v>108</v>
      </c>
      <c r="J8" s="260"/>
      <c r="K8" s="257" t="s">
        <v>149</v>
      </c>
      <c r="L8" s="258"/>
      <c r="M8" s="259" t="s">
        <v>133</v>
      </c>
      <c r="N8" s="260"/>
      <c r="O8" s="259" t="s">
        <v>109</v>
      </c>
      <c r="P8" s="260"/>
      <c r="Q8" s="229" t="s">
        <v>140</v>
      </c>
      <c r="R8" s="230"/>
      <c r="S8" s="248" t="s">
        <v>96</v>
      </c>
      <c r="T8" s="249"/>
      <c r="U8" s="239" t="s">
        <v>226</v>
      </c>
      <c r="V8" s="240"/>
      <c r="W8" s="239" t="s">
        <v>238</v>
      </c>
      <c r="X8" s="240"/>
    </row>
    <row r="9" spans="1:24" ht="15">
      <c r="A9" s="94" t="s">
        <v>46</v>
      </c>
      <c r="B9" s="26" t="s">
        <v>21</v>
      </c>
      <c r="C9" s="58">
        <v>46.5</v>
      </c>
      <c r="D9" s="59">
        <f>C9+'Basic Price Adjustment'!E31</f>
        <v>50.46103</v>
      </c>
      <c r="E9" s="58">
        <v>45.75</v>
      </c>
      <c r="F9" s="59">
        <f>E9+'Basic Price Adjustment'!E31</f>
        <v>49.71103</v>
      </c>
      <c r="G9" s="58">
        <v>42</v>
      </c>
      <c r="H9" s="59">
        <f>G9+'Basic Price Adjustment'!E31</f>
        <v>45.96103</v>
      </c>
      <c r="I9" s="58">
        <v>41.5</v>
      </c>
      <c r="J9" s="59">
        <f>I9+'Basic Price Adjustment'!E31</f>
        <v>45.46103</v>
      </c>
      <c r="K9" s="58">
        <v>47.45</v>
      </c>
      <c r="L9" s="59">
        <f>K9+'Basic Price Adjustment'!E31</f>
        <v>51.411030000000004</v>
      </c>
      <c r="M9" s="58">
        <v>46</v>
      </c>
      <c r="N9" s="59">
        <f>M9+'Basic Price Adjustment'!E31</f>
        <v>49.96103</v>
      </c>
      <c r="O9" s="58">
        <v>55</v>
      </c>
      <c r="P9" s="59">
        <f>O9+'Basic Price Adjustment'!E31</f>
        <v>58.96103</v>
      </c>
      <c r="Q9" s="31">
        <v>45.09</v>
      </c>
      <c r="R9" s="32">
        <f>Q9+'Basic Price Adjustment'!E31</f>
        <v>49.051030000000004</v>
      </c>
      <c r="S9" s="46">
        <v>51.2</v>
      </c>
      <c r="T9" s="47">
        <f>S9+'Basic Price Adjustment'!E31</f>
        <v>55.161030000000004</v>
      </c>
      <c r="U9" s="31">
        <v>44.38</v>
      </c>
      <c r="V9" s="35">
        <f>U9+'Basic Price Adjustment'!E31</f>
        <v>48.34103</v>
      </c>
      <c r="W9" s="31">
        <v>45</v>
      </c>
      <c r="X9" s="35">
        <f>W9+'Basic Price Adjustment'!E31</f>
        <v>48.96103</v>
      </c>
    </row>
    <row r="10" spans="1:24" ht="15">
      <c r="A10" s="12" t="s">
        <v>47</v>
      </c>
      <c r="B10" s="12" t="s">
        <v>22</v>
      </c>
      <c r="C10" s="60">
        <v>48</v>
      </c>
      <c r="D10" s="54">
        <f>C10+'Basic Price Adjustment'!E32</f>
        <v>52.05103</v>
      </c>
      <c r="E10" s="60">
        <v>45.75</v>
      </c>
      <c r="F10" s="54">
        <f>E10+'Basic Price Adjustment'!E32</f>
        <v>49.80103</v>
      </c>
      <c r="G10" s="60">
        <v>42</v>
      </c>
      <c r="H10" s="54">
        <f>G10+'Basic Price Adjustment'!E32</f>
        <v>46.05103</v>
      </c>
      <c r="I10" s="60">
        <v>41.5</v>
      </c>
      <c r="J10" s="54">
        <f>I10+'Basic Price Adjustment'!E32</f>
        <v>45.55103</v>
      </c>
      <c r="K10" s="60">
        <v>47.45</v>
      </c>
      <c r="L10" s="54">
        <f>K10+'Basic Price Adjustment'!E32</f>
        <v>51.50103</v>
      </c>
      <c r="M10" s="60">
        <v>46</v>
      </c>
      <c r="N10" s="54">
        <f>M10+'Basic Price Adjustment'!E32</f>
        <v>50.05103</v>
      </c>
      <c r="O10" s="60">
        <v>58</v>
      </c>
      <c r="P10" s="54">
        <f>O10+'Basic Price Adjustment'!E32</f>
        <v>62.05103</v>
      </c>
      <c r="Q10" s="33"/>
      <c r="R10" s="29"/>
      <c r="S10" s="48">
        <v>53</v>
      </c>
      <c r="T10" s="44">
        <f>S10+'Basic Price Adjustment'!E32</f>
        <v>57.05103</v>
      </c>
      <c r="U10" s="33">
        <v>46.2</v>
      </c>
      <c r="V10" s="36">
        <f>U10+'Basic Price Adjustment'!E32</f>
        <v>50.25103</v>
      </c>
      <c r="W10" s="33"/>
      <c r="X10" s="36"/>
    </row>
    <row r="11" spans="1:24" ht="15">
      <c r="A11" s="11" t="s">
        <v>48</v>
      </c>
      <c r="B11" s="11" t="s">
        <v>23</v>
      </c>
      <c r="C11" s="61">
        <v>46</v>
      </c>
      <c r="D11" s="55">
        <f>C11+'Basic Price Adjustment'!E33</f>
        <v>50.95103</v>
      </c>
      <c r="E11" s="61">
        <v>47.75</v>
      </c>
      <c r="F11" s="55">
        <f>E11+'Basic Price Adjustment'!E33</f>
        <v>52.70103</v>
      </c>
      <c r="G11" s="61">
        <v>42.5</v>
      </c>
      <c r="H11" s="55">
        <f>G11+'Basic Price Adjustment'!E33</f>
        <v>47.45103</v>
      </c>
      <c r="I11" s="61">
        <v>43.1</v>
      </c>
      <c r="J11" s="55">
        <f>I11+'Basic Price Adjustment'!E33</f>
        <v>48.051030000000004</v>
      </c>
      <c r="K11" s="61">
        <v>51.35</v>
      </c>
      <c r="L11" s="55">
        <f>K11+'Basic Price Adjustment'!E33</f>
        <v>56.301030000000004</v>
      </c>
      <c r="M11" s="61">
        <v>46.95</v>
      </c>
      <c r="N11" s="55">
        <f>M11+'Basic Price Adjustment'!E33</f>
        <v>51.901030000000006</v>
      </c>
      <c r="O11" s="61">
        <v>55</v>
      </c>
      <c r="P11" s="55">
        <f>O11+'Basic Price Adjustment'!E33</f>
        <v>59.95103</v>
      </c>
      <c r="Q11" s="34">
        <v>44.17</v>
      </c>
      <c r="R11" s="30">
        <f>Q11+'Basic Price Adjustment'!E33</f>
        <v>49.121030000000005</v>
      </c>
      <c r="S11" s="49">
        <v>52.15</v>
      </c>
      <c r="T11" s="43">
        <f>S11+'Basic Price Adjustment'!E33</f>
        <v>57.10103</v>
      </c>
      <c r="U11" s="34">
        <v>45.58</v>
      </c>
      <c r="V11" s="37">
        <f>U11+'Basic Price Adjustment'!E33</f>
        <v>50.53103</v>
      </c>
      <c r="W11" s="34">
        <v>47.5</v>
      </c>
      <c r="X11" s="37">
        <f>W11+'Basic Price Adjustment'!E33</f>
        <v>52.45103</v>
      </c>
    </row>
    <row r="12" spans="1:24" ht="15">
      <c r="A12" s="12" t="s">
        <v>49</v>
      </c>
      <c r="B12" s="12" t="s">
        <v>24</v>
      </c>
      <c r="C12" s="60">
        <v>46</v>
      </c>
      <c r="D12" s="54">
        <f>C12+'Basic Price Adjustment'!E34</f>
        <v>50.95103</v>
      </c>
      <c r="E12" s="60">
        <v>47.75</v>
      </c>
      <c r="F12" s="54">
        <f>E12+'Basic Price Adjustment'!E34</f>
        <v>52.70103</v>
      </c>
      <c r="G12" s="60">
        <v>42.5</v>
      </c>
      <c r="H12" s="54">
        <f>G12+'Basic Price Adjustment'!E34</f>
        <v>47.45103</v>
      </c>
      <c r="I12" s="60">
        <v>43.1</v>
      </c>
      <c r="J12" s="54">
        <f>I12+'Basic Price Adjustment'!E34</f>
        <v>48.051030000000004</v>
      </c>
      <c r="K12" s="60">
        <v>51.35</v>
      </c>
      <c r="L12" s="54">
        <f>K12+'Basic Price Adjustment'!E34</f>
        <v>56.301030000000004</v>
      </c>
      <c r="M12" s="60">
        <v>46.95</v>
      </c>
      <c r="N12" s="54">
        <f>M12+'Basic Price Adjustment'!E34</f>
        <v>51.901030000000006</v>
      </c>
      <c r="O12" s="60">
        <v>55</v>
      </c>
      <c r="P12" s="54">
        <f>O12+'Basic Price Adjustment'!E34</f>
        <v>59.95103</v>
      </c>
      <c r="Q12" s="33">
        <v>44.17</v>
      </c>
      <c r="R12" s="29">
        <f>Q12+'Basic Price Adjustment'!E34</f>
        <v>49.121030000000005</v>
      </c>
      <c r="S12" s="48">
        <v>52.15</v>
      </c>
      <c r="T12" s="44">
        <f>S12+'Basic Price Adjustment'!E34</f>
        <v>57.10103</v>
      </c>
      <c r="U12" s="33">
        <v>45.58</v>
      </c>
      <c r="V12" s="36">
        <f>U12+'Basic Price Adjustment'!E34</f>
        <v>50.53103</v>
      </c>
      <c r="W12" s="33">
        <v>47.5</v>
      </c>
      <c r="X12" s="36">
        <f>W12+'Basic Price Adjustment'!E34</f>
        <v>52.45103</v>
      </c>
    </row>
    <row r="13" spans="1:24" ht="15">
      <c r="A13" s="11" t="s">
        <v>50</v>
      </c>
      <c r="B13" s="11" t="s">
        <v>25</v>
      </c>
      <c r="C13" s="61">
        <v>46</v>
      </c>
      <c r="D13" s="55">
        <f>C13+'Basic Price Adjustment'!E35</f>
        <v>50.86103</v>
      </c>
      <c r="E13" s="61">
        <v>47.75</v>
      </c>
      <c r="F13" s="55">
        <f>E13+'Basic Price Adjustment'!E35</f>
        <v>52.61103</v>
      </c>
      <c r="G13" s="61">
        <v>41.5</v>
      </c>
      <c r="H13" s="55">
        <f>G13+'Basic Price Adjustment'!E35</f>
        <v>46.36103</v>
      </c>
      <c r="I13" s="61">
        <v>43.1</v>
      </c>
      <c r="J13" s="55">
        <f>I13+'Basic Price Adjustment'!E35</f>
        <v>47.96103</v>
      </c>
      <c r="K13" s="61">
        <v>51.35</v>
      </c>
      <c r="L13" s="55">
        <f>K13+'Basic Price Adjustment'!E35</f>
        <v>56.21103</v>
      </c>
      <c r="M13" s="61">
        <v>46.95</v>
      </c>
      <c r="N13" s="55">
        <f>M13+'Basic Price Adjustment'!E35</f>
        <v>51.81103</v>
      </c>
      <c r="O13" s="61">
        <v>55</v>
      </c>
      <c r="P13" s="55">
        <f>O13+'Basic Price Adjustment'!E35</f>
        <v>59.86103</v>
      </c>
      <c r="Q13" s="34">
        <v>44.67</v>
      </c>
      <c r="R13" s="30">
        <f>Q13+'Basic Price Adjustment'!E35</f>
        <v>49.53103</v>
      </c>
      <c r="S13" s="49">
        <v>52.15</v>
      </c>
      <c r="T13" s="43">
        <f>S13+'Basic Price Adjustment'!E35</f>
        <v>57.01103</v>
      </c>
      <c r="U13" s="34">
        <v>45.58</v>
      </c>
      <c r="V13" s="37">
        <f>U13+'Basic Price Adjustment'!E35</f>
        <v>50.44103</v>
      </c>
      <c r="W13" s="34">
        <v>47.5</v>
      </c>
      <c r="X13" s="37">
        <f>W13+'Basic Price Adjustment'!E35</f>
        <v>52.36103</v>
      </c>
    </row>
    <row r="14" spans="1:24" ht="15.75" customHeight="1">
      <c r="A14" s="12" t="s">
        <v>51</v>
      </c>
      <c r="B14" s="12" t="s">
        <v>26</v>
      </c>
      <c r="C14" s="60">
        <v>48</v>
      </c>
      <c r="D14" s="54">
        <f>C14+'Basic Price Adjustment'!E36</f>
        <v>53.04103</v>
      </c>
      <c r="E14" s="60">
        <v>50.5</v>
      </c>
      <c r="F14" s="54">
        <f>E14+'Basic Price Adjustment'!E36</f>
        <v>55.54103</v>
      </c>
      <c r="G14" s="60">
        <v>48.5</v>
      </c>
      <c r="H14" s="54">
        <f>G14+'Basic Price Adjustment'!E36</f>
        <v>53.54103</v>
      </c>
      <c r="I14" s="60">
        <v>44.1</v>
      </c>
      <c r="J14" s="54">
        <f>I14+'Basic Price Adjustment'!E36</f>
        <v>49.14103</v>
      </c>
      <c r="K14" s="60">
        <v>52.35</v>
      </c>
      <c r="L14" s="54">
        <f>K14+'Basic Price Adjustment'!E36</f>
        <v>57.39103</v>
      </c>
      <c r="M14" s="60">
        <v>47.95</v>
      </c>
      <c r="N14" s="54">
        <f>M14+'Basic Price Adjustment'!E36</f>
        <v>52.99103</v>
      </c>
      <c r="O14" s="60">
        <v>65</v>
      </c>
      <c r="P14" s="54">
        <f>O14+'Basic Price Adjustment'!E36</f>
        <v>70.04103</v>
      </c>
      <c r="Q14" s="33"/>
      <c r="R14" s="29"/>
      <c r="S14" s="48">
        <v>59.25</v>
      </c>
      <c r="T14" s="44">
        <f>S14+'Basic Price Adjustment'!E36</f>
        <v>64.29103</v>
      </c>
      <c r="U14" s="33">
        <v>52.9</v>
      </c>
      <c r="V14" s="36">
        <f>U14+'Basic Price Adjustment'!E36</f>
        <v>57.94103</v>
      </c>
      <c r="W14" s="33">
        <v>51.25</v>
      </c>
      <c r="X14" s="36">
        <f>W14+'Basic Price Adjustment'!E36</f>
        <v>56.29103</v>
      </c>
    </row>
    <row r="15" spans="1:24" ht="15">
      <c r="A15" s="11" t="s">
        <v>52</v>
      </c>
      <c r="B15" s="11" t="s">
        <v>27</v>
      </c>
      <c r="C15" s="61">
        <v>48.5</v>
      </c>
      <c r="D15" s="55">
        <f>C15+'Basic Price Adjustment'!E37</f>
        <v>53.54103</v>
      </c>
      <c r="E15" s="61">
        <v>47.75</v>
      </c>
      <c r="F15" s="55">
        <f>E15+'Basic Price Adjustment'!E37</f>
        <v>52.79103</v>
      </c>
      <c r="G15" s="61">
        <v>46</v>
      </c>
      <c r="H15" s="55">
        <f>G15+'Basic Price Adjustment'!E37</f>
        <v>51.04103</v>
      </c>
      <c r="I15" s="61">
        <v>43.1</v>
      </c>
      <c r="J15" s="55">
        <f>I15+'Basic Price Adjustment'!E37</f>
        <v>48.14103</v>
      </c>
      <c r="K15" s="61">
        <v>51.35</v>
      </c>
      <c r="L15" s="55">
        <f>K15+'Basic Price Adjustment'!E37</f>
        <v>56.39103</v>
      </c>
      <c r="M15" s="61">
        <v>46.95</v>
      </c>
      <c r="N15" s="55">
        <f>M15+'Basic Price Adjustment'!E37</f>
        <v>51.99103</v>
      </c>
      <c r="O15" s="61">
        <v>58</v>
      </c>
      <c r="P15" s="55">
        <f>O15+'Basic Price Adjustment'!E37</f>
        <v>63.04103</v>
      </c>
      <c r="Q15" s="34"/>
      <c r="R15" s="30"/>
      <c r="S15" s="49">
        <v>53.15</v>
      </c>
      <c r="T15" s="43">
        <f>S15+'Basic Price Adjustment'!E37</f>
        <v>58.19103</v>
      </c>
      <c r="U15" s="34">
        <v>46.58</v>
      </c>
      <c r="V15" s="37">
        <f>U15+'Basic Price Adjustment'!E37</f>
        <v>51.62103</v>
      </c>
      <c r="W15" s="34"/>
      <c r="X15" s="37"/>
    </row>
    <row r="16" spans="1:24" ht="15">
      <c r="A16" s="12" t="s">
        <v>53</v>
      </c>
      <c r="B16" s="12" t="s">
        <v>28</v>
      </c>
      <c r="C16" s="60">
        <v>49</v>
      </c>
      <c r="D16" s="54">
        <f>C16+'Basic Price Adjustment'!E38</f>
        <v>54.58103</v>
      </c>
      <c r="E16" s="60">
        <v>48.75</v>
      </c>
      <c r="F16" s="54">
        <f>E16+'Basic Price Adjustment'!E38</f>
        <v>54.33103</v>
      </c>
      <c r="G16" s="60">
        <v>46</v>
      </c>
      <c r="H16" s="54">
        <f>G16+'Basic Price Adjustment'!E38</f>
        <v>51.58103</v>
      </c>
      <c r="I16" s="60">
        <v>45.3</v>
      </c>
      <c r="J16" s="54">
        <f>I16+'Basic Price Adjustment'!E38</f>
        <v>50.881029999999996</v>
      </c>
      <c r="K16" s="60">
        <v>53.75</v>
      </c>
      <c r="L16" s="54">
        <f>K16+'Basic Price Adjustment'!E38</f>
        <v>59.33103</v>
      </c>
      <c r="M16" s="60">
        <v>48.5</v>
      </c>
      <c r="N16" s="54">
        <f>M16+'Basic Price Adjustment'!E38</f>
        <v>54.08103</v>
      </c>
      <c r="O16" s="60">
        <v>58</v>
      </c>
      <c r="P16" s="54">
        <f>O16+'Basic Price Adjustment'!E38</f>
        <v>63.58103</v>
      </c>
      <c r="Q16" s="33">
        <v>43.28</v>
      </c>
      <c r="R16" s="29">
        <f>Q16+'Basic Price Adjustment'!E38</f>
        <v>48.86103</v>
      </c>
      <c r="S16" s="48">
        <v>51.5</v>
      </c>
      <c r="T16" s="44">
        <f>S16+'Basic Price Adjustment'!E38</f>
        <v>57.08103</v>
      </c>
      <c r="U16" s="33">
        <v>48</v>
      </c>
      <c r="V16" s="36">
        <f>U16+'Basic Price Adjustment'!E38</f>
        <v>53.58103</v>
      </c>
      <c r="W16" s="33">
        <v>49.75</v>
      </c>
      <c r="X16" s="36">
        <f>W16+'Basic Price Adjustment'!E38</f>
        <v>55.33103</v>
      </c>
    </row>
    <row r="17" spans="1:24" ht="15.75" customHeight="1">
      <c r="A17" s="11" t="s">
        <v>54</v>
      </c>
      <c r="B17" s="11" t="s">
        <v>29</v>
      </c>
      <c r="C17" s="61">
        <v>51.5</v>
      </c>
      <c r="D17" s="55">
        <f>C17+'Basic Price Adjustment'!E39</f>
        <v>57.44103</v>
      </c>
      <c r="E17" s="61">
        <v>54.5</v>
      </c>
      <c r="F17" s="55">
        <f>E17+'Basic Price Adjustment'!E39</f>
        <v>60.44103</v>
      </c>
      <c r="G17" s="61">
        <v>51.25</v>
      </c>
      <c r="H17" s="55">
        <f>G17+'Basic Price Adjustment'!E39</f>
        <v>57.19103</v>
      </c>
      <c r="I17" s="61">
        <v>46.3</v>
      </c>
      <c r="J17" s="55">
        <f>I17+'Basic Price Adjustment'!E39</f>
        <v>52.241029999999995</v>
      </c>
      <c r="K17" s="61">
        <v>56.75</v>
      </c>
      <c r="L17" s="55">
        <f>K17+'Basic Price Adjustment'!E39</f>
        <v>62.69103</v>
      </c>
      <c r="M17" s="61">
        <v>50.5</v>
      </c>
      <c r="N17" s="55">
        <f>M17+'Basic Price Adjustment'!E39</f>
        <v>56.44103</v>
      </c>
      <c r="O17" s="61">
        <v>66</v>
      </c>
      <c r="P17" s="55">
        <f>O17+'Basic Price Adjustment'!E39</f>
        <v>71.94103</v>
      </c>
      <c r="Q17" s="34"/>
      <c r="R17" s="30"/>
      <c r="S17" s="49">
        <v>56.75</v>
      </c>
      <c r="T17" s="43">
        <f>S17+'Basic Price Adjustment'!E39</f>
        <v>62.69103</v>
      </c>
      <c r="U17" s="34">
        <v>53.9</v>
      </c>
      <c r="V17" s="37">
        <f>U17+'Basic Price Adjustment'!E39</f>
        <v>59.841029999999996</v>
      </c>
      <c r="W17" s="34"/>
      <c r="X17" s="37"/>
    </row>
    <row r="18" spans="1:24" ht="15">
      <c r="A18" s="12" t="s">
        <v>55</v>
      </c>
      <c r="B18" s="12" t="s">
        <v>30</v>
      </c>
      <c r="C18" s="60">
        <v>49</v>
      </c>
      <c r="D18" s="54">
        <f>C18+'Basic Price Adjustment'!E40</f>
        <v>54.67103</v>
      </c>
      <c r="E18" s="60">
        <v>48.75</v>
      </c>
      <c r="F18" s="54">
        <f>E18+'Basic Price Adjustment'!E40</f>
        <v>54.42103</v>
      </c>
      <c r="G18" s="60">
        <v>45.5</v>
      </c>
      <c r="H18" s="54">
        <f>G18+'Basic Price Adjustment'!E40</f>
        <v>51.17103</v>
      </c>
      <c r="I18" s="60">
        <v>45.3</v>
      </c>
      <c r="J18" s="54">
        <f>I18+'Basic Price Adjustment'!E40</f>
        <v>50.97103</v>
      </c>
      <c r="K18" s="60">
        <v>53.75</v>
      </c>
      <c r="L18" s="54">
        <f>K18+'Basic Price Adjustment'!E40</f>
        <v>59.42103</v>
      </c>
      <c r="M18" s="60">
        <v>47.99</v>
      </c>
      <c r="N18" s="54">
        <f>M18+'Basic Price Adjustment'!E40</f>
        <v>53.661030000000004</v>
      </c>
      <c r="O18" s="60">
        <v>58</v>
      </c>
      <c r="P18" s="54">
        <f>O18+'Basic Price Adjustment'!E40</f>
        <v>63.67103</v>
      </c>
      <c r="Q18" s="33">
        <v>42.79</v>
      </c>
      <c r="R18" s="29">
        <f>Q18+'Basic Price Adjustment'!E40</f>
        <v>48.46103</v>
      </c>
      <c r="S18" s="48">
        <v>51.5</v>
      </c>
      <c r="T18" s="44">
        <f>S18+'Basic Price Adjustment'!E40</f>
        <v>57.17103</v>
      </c>
      <c r="U18" s="33">
        <v>48</v>
      </c>
      <c r="V18" s="36">
        <f>U18+'Basic Price Adjustment'!E40</f>
        <v>53.67103</v>
      </c>
      <c r="W18" s="33">
        <v>49.75</v>
      </c>
      <c r="X18" s="36">
        <f>W18+'Basic Price Adjustment'!E40</f>
        <v>55.42103</v>
      </c>
    </row>
    <row r="19" spans="1:24" ht="15">
      <c r="A19" s="11" t="s">
        <v>56</v>
      </c>
      <c r="B19" s="11" t="s">
        <v>31</v>
      </c>
      <c r="C19" s="61">
        <v>50.5</v>
      </c>
      <c r="D19" s="55">
        <f>C19+'Basic Price Adjustment'!E41</f>
        <v>56.44103</v>
      </c>
      <c r="E19" s="61">
        <v>52.5</v>
      </c>
      <c r="F19" s="55">
        <f>E19+'Basic Price Adjustment'!E41</f>
        <v>58.44103</v>
      </c>
      <c r="G19" s="61">
        <v>50</v>
      </c>
      <c r="H19" s="55">
        <f>G19+'Basic Price Adjustment'!E41</f>
        <v>55.94103</v>
      </c>
      <c r="I19" s="61">
        <v>46.3</v>
      </c>
      <c r="J19" s="55">
        <f>I19+'Basic Price Adjustment'!E41</f>
        <v>52.241029999999995</v>
      </c>
      <c r="K19" s="61">
        <v>56.75</v>
      </c>
      <c r="L19" s="55">
        <f>K19+'Basic Price Adjustment'!E41</f>
        <v>62.69103</v>
      </c>
      <c r="M19" s="61">
        <v>50.5</v>
      </c>
      <c r="N19" s="55">
        <f>M19+'Basic Price Adjustment'!E41</f>
        <v>56.44103</v>
      </c>
      <c r="O19" s="61">
        <v>64</v>
      </c>
      <c r="P19" s="55">
        <f>O19+'Basic Price Adjustment'!E41</f>
        <v>69.94103</v>
      </c>
      <c r="Q19" s="34">
        <v>53.75</v>
      </c>
      <c r="R19" s="30">
        <f>Q19+'Basic Price Adjustment'!E41</f>
        <v>59.69103</v>
      </c>
      <c r="S19" s="49">
        <v>65.3</v>
      </c>
      <c r="T19" s="43">
        <f>S19+'Basic Price Adjustment'!E41</f>
        <v>71.24103</v>
      </c>
      <c r="U19" s="34">
        <v>61.6</v>
      </c>
      <c r="V19" s="37">
        <f>U19+'Basic Price Adjustment'!E41</f>
        <v>67.54103</v>
      </c>
      <c r="W19" s="34">
        <v>53.75</v>
      </c>
      <c r="X19" s="37">
        <f>W19+'Basic Price Adjustment'!E41</f>
        <v>59.69103</v>
      </c>
    </row>
    <row r="20" spans="1:24" ht="15.75" customHeight="1">
      <c r="A20" s="12" t="s">
        <v>57</v>
      </c>
      <c r="B20" s="12" t="s">
        <v>32</v>
      </c>
      <c r="C20" s="60">
        <v>62.5</v>
      </c>
      <c r="D20" s="54">
        <f>C20+'Basic Price Adjustment'!E42</f>
        <v>69.79103</v>
      </c>
      <c r="E20" s="60">
        <v>68.75</v>
      </c>
      <c r="F20" s="54">
        <f>E20+'Basic Price Adjustment'!E42</f>
        <v>76.04103</v>
      </c>
      <c r="G20" s="60">
        <v>61.5</v>
      </c>
      <c r="H20" s="54">
        <f>G20+'Basic Price Adjustment'!E42</f>
        <v>68.79103</v>
      </c>
      <c r="I20" s="60">
        <v>55.95</v>
      </c>
      <c r="J20" s="54">
        <f>I20+'Basic Price Adjustment'!E42</f>
        <v>63.24103</v>
      </c>
      <c r="K20" s="60">
        <v>65.7</v>
      </c>
      <c r="L20" s="54">
        <f>K20+'Basic Price Adjustment'!E42</f>
        <v>72.99103000000001</v>
      </c>
      <c r="M20" s="60">
        <v>65.7</v>
      </c>
      <c r="N20" s="54">
        <f>M20+'Basic Price Adjustment'!E42</f>
        <v>72.99103000000001</v>
      </c>
      <c r="O20" s="60">
        <v>80</v>
      </c>
      <c r="P20" s="54">
        <f>O20+'Basic Price Adjustment'!E42</f>
        <v>87.29103</v>
      </c>
      <c r="Q20" s="33"/>
      <c r="R20" s="29"/>
      <c r="S20" s="48">
        <v>71.4</v>
      </c>
      <c r="T20" s="44">
        <f>S20+'Basic Price Adjustment'!E42</f>
        <v>78.69103000000001</v>
      </c>
      <c r="U20" s="33">
        <v>68.6</v>
      </c>
      <c r="V20" s="36">
        <f>U20+'Basic Price Adjustment'!E42</f>
        <v>75.89103</v>
      </c>
      <c r="W20" s="33"/>
      <c r="X20" s="36"/>
    </row>
    <row r="21" spans="1:24" ht="15">
      <c r="A21" s="11" t="s">
        <v>58</v>
      </c>
      <c r="B21" s="11" t="s">
        <v>33</v>
      </c>
      <c r="C21" s="61">
        <v>65.75</v>
      </c>
      <c r="D21" s="55">
        <f>C21+'Basic Price Adjustment'!E43</f>
        <v>73.22103</v>
      </c>
      <c r="E21" s="61">
        <v>69.75</v>
      </c>
      <c r="F21" s="55">
        <f>E21+'Basic Price Adjustment'!E43</f>
        <v>77.22103</v>
      </c>
      <c r="G21" s="61">
        <v>64</v>
      </c>
      <c r="H21" s="55">
        <f>G21+'Basic Price Adjustment'!E43</f>
        <v>71.47103</v>
      </c>
      <c r="I21" s="61">
        <v>56.95</v>
      </c>
      <c r="J21" s="55">
        <f>I21+'Basic Price Adjustment'!E43</f>
        <v>64.42103</v>
      </c>
      <c r="K21" s="61">
        <v>66.7</v>
      </c>
      <c r="L21" s="55">
        <f>K21+'Basic Price Adjustment'!E43</f>
        <v>74.17103</v>
      </c>
      <c r="M21" s="61">
        <v>66.7</v>
      </c>
      <c r="N21" s="55">
        <f>M21+'Basic Price Adjustment'!E43</f>
        <v>74.17103</v>
      </c>
      <c r="O21" s="61">
        <v>85</v>
      </c>
      <c r="P21" s="55">
        <f>O21+'Basic Price Adjustment'!E43</f>
        <v>92.47103</v>
      </c>
      <c r="Q21" s="34"/>
      <c r="R21" s="30"/>
      <c r="S21" s="49">
        <v>80.2</v>
      </c>
      <c r="T21" s="43">
        <f>S21+'Basic Price Adjustment'!E43</f>
        <v>87.67103</v>
      </c>
      <c r="U21" s="34">
        <v>75</v>
      </c>
      <c r="V21" s="37">
        <f>U21+'Basic Price Adjustment'!E43</f>
        <v>82.47103</v>
      </c>
      <c r="W21" s="34"/>
      <c r="X21" s="37"/>
    </row>
    <row r="22" spans="1:24" ht="15">
      <c r="A22" s="12" t="s">
        <v>59</v>
      </c>
      <c r="B22" s="12" t="s">
        <v>34</v>
      </c>
      <c r="C22" s="60">
        <v>62</v>
      </c>
      <c r="D22" s="54">
        <f>C22+'Basic Price Adjustment'!E44</f>
        <v>69.20103</v>
      </c>
      <c r="E22" s="60">
        <v>60.75</v>
      </c>
      <c r="F22" s="54">
        <f>E22+'Basic Price Adjustment'!E44</f>
        <v>67.95103</v>
      </c>
      <c r="G22" s="60">
        <v>57.5</v>
      </c>
      <c r="H22" s="54">
        <f>G22+'Basic Price Adjustment'!E44</f>
        <v>64.70103</v>
      </c>
      <c r="I22" s="60">
        <v>53.2</v>
      </c>
      <c r="J22" s="54">
        <f>I22+'Basic Price Adjustment'!E44</f>
        <v>60.401030000000006</v>
      </c>
      <c r="K22" s="60">
        <v>64.35</v>
      </c>
      <c r="L22" s="54">
        <f>K22+'Basic Price Adjustment'!E44</f>
        <v>71.55103</v>
      </c>
      <c r="M22" s="60">
        <v>64.35</v>
      </c>
      <c r="N22" s="54">
        <f>M22+'Basic Price Adjustment'!E44</f>
        <v>71.55103</v>
      </c>
      <c r="O22" s="60">
        <v>64</v>
      </c>
      <c r="P22" s="54">
        <f>O22+'Basic Price Adjustment'!E44</f>
        <v>71.20103</v>
      </c>
      <c r="Q22" s="33"/>
      <c r="R22" s="29"/>
      <c r="S22" s="48">
        <v>63.9</v>
      </c>
      <c r="T22" s="44">
        <f>S22+'Basic Price Adjustment'!E44</f>
        <v>71.10103</v>
      </c>
      <c r="U22" s="33">
        <v>60.3</v>
      </c>
      <c r="V22" s="36">
        <f>U22+'Basic Price Adjustment'!E44</f>
        <v>67.50103</v>
      </c>
      <c r="W22" s="33">
        <v>62</v>
      </c>
      <c r="X22" s="36">
        <f>W22+'Basic Price Adjustment'!E44</f>
        <v>69.20103</v>
      </c>
    </row>
    <row r="23" spans="1:24" ht="15.75" customHeight="1">
      <c r="A23" s="93" t="s">
        <v>60</v>
      </c>
      <c r="B23" s="93" t="s">
        <v>35</v>
      </c>
      <c r="C23" s="91">
        <v>62.5</v>
      </c>
      <c r="D23" s="92">
        <f>C23+'Basic Price Adjustment'!E45</f>
        <v>69.70103</v>
      </c>
      <c r="E23" s="91">
        <v>65.75</v>
      </c>
      <c r="F23" s="92">
        <f>E23+'Basic Price Adjustment'!E45</f>
        <v>72.95103</v>
      </c>
      <c r="G23" s="91">
        <v>58.75</v>
      </c>
      <c r="H23" s="92">
        <f>G23+'Basic Price Adjustment'!E45</f>
        <v>65.95103</v>
      </c>
      <c r="I23" s="91">
        <v>54.2</v>
      </c>
      <c r="J23" s="92">
        <f>I23+'Basic Price Adjustment'!E45</f>
        <v>61.401030000000006</v>
      </c>
      <c r="K23" s="91">
        <v>65.35</v>
      </c>
      <c r="L23" s="92">
        <f>K23+'Basic Price Adjustment'!E45</f>
        <v>72.55103</v>
      </c>
      <c r="M23" s="91">
        <v>65.35</v>
      </c>
      <c r="N23" s="92">
        <f>M23+'Basic Price Adjustment'!E45</f>
        <v>72.55103</v>
      </c>
      <c r="O23" s="91">
        <v>75</v>
      </c>
      <c r="P23" s="92">
        <f>O23+'Basic Price Adjustment'!E45</f>
        <v>82.20103</v>
      </c>
      <c r="Q23" s="34"/>
      <c r="R23" s="30"/>
      <c r="S23" s="80">
        <v>79</v>
      </c>
      <c r="T23" s="81">
        <f>S23+'Basic Price Adjustment'!E45</f>
        <v>86.20103</v>
      </c>
      <c r="U23" s="34">
        <v>73.4</v>
      </c>
      <c r="V23" s="37">
        <f>U23+'Basic Price Adjustment'!E45</f>
        <v>80.60103000000001</v>
      </c>
      <c r="W23" s="34">
        <v>67</v>
      </c>
      <c r="X23" s="37">
        <f>W23+'Basic Price Adjustment'!E45</f>
        <v>74.20103</v>
      </c>
    </row>
    <row r="24" spans="1:24" ht="15.75" thickBot="1">
      <c r="A24" s="27" t="s">
        <v>192</v>
      </c>
      <c r="B24" s="27" t="s">
        <v>193</v>
      </c>
      <c r="C24" s="98">
        <v>49</v>
      </c>
      <c r="D24" s="97">
        <f>C24+'Basic Price Adjustment'!E46</f>
        <v>54.58103</v>
      </c>
      <c r="E24" s="98">
        <v>48.75</v>
      </c>
      <c r="F24" s="97">
        <f>E24+'Basic Price Adjustment'!E46</f>
        <v>54.33103</v>
      </c>
      <c r="G24" s="98">
        <v>45.5</v>
      </c>
      <c r="H24" s="97">
        <f>G24+'Basic Price Adjustment'!E46</f>
        <v>51.08103</v>
      </c>
      <c r="I24" s="98">
        <v>46.3</v>
      </c>
      <c r="J24" s="97">
        <f>I24+'Basic Price Adjustment'!E46</f>
        <v>51.881029999999996</v>
      </c>
      <c r="K24" s="98">
        <v>54.75</v>
      </c>
      <c r="L24" s="97">
        <f>K24+'Basic Price Adjustment'!E46</f>
        <v>60.33103</v>
      </c>
      <c r="M24" s="98">
        <v>50.5</v>
      </c>
      <c r="N24" s="97">
        <f>M24+'Basic Price Adjustment'!E46</f>
        <v>56.08103</v>
      </c>
      <c r="O24" s="98">
        <v>58</v>
      </c>
      <c r="P24" s="97">
        <f>O24+'Basic Price Adjustment'!E46</f>
        <v>63.58103</v>
      </c>
      <c r="Q24" s="74">
        <v>43.28</v>
      </c>
      <c r="R24" s="75">
        <f>Q24+'Basic Price Adjustment'!E46</f>
        <v>48.86103</v>
      </c>
      <c r="S24" s="74">
        <v>51.5</v>
      </c>
      <c r="T24" s="77">
        <f>S24+'Basic Price Adjustment'!E46</f>
        <v>57.08103</v>
      </c>
      <c r="U24" s="74">
        <v>48</v>
      </c>
      <c r="V24" s="76">
        <f>U24+'Basic Price Adjustment'!E46</f>
        <v>53.58103</v>
      </c>
      <c r="W24" s="74">
        <v>55</v>
      </c>
      <c r="X24" s="76">
        <f>W24+'Basic Price Adjustment'!E46</f>
        <v>60.58103</v>
      </c>
    </row>
    <row r="27" ht="12.75">
      <c r="M27" s="3"/>
    </row>
    <row r="28" spans="3:16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3:16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3:16" ht="12.75"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</row>
    <row r="39" spans="4:10" ht="12.75">
      <c r="D39" s="3"/>
      <c r="E39" s="3"/>
      <c r="F39" s="3"/>
      <c r="G39" s="3"/>
      <c r="H39" s="3"/>
      <c r="I39" s="3"/>
      <c r="J39" s="3"/>
    </row>
    <row r="40" spans="4:10" ht="12.75">
      <c r="D40" s="3"/>
      <c r="E40" s="3"/>
      <c r="F40" s="3"/>
      <c r="G40" s="3"/>
      <c r="H40" s="3"/>
      <c r="I40" s="3"/>
      <c r="J40" s="3"/>
    </row>
    <row r="41" spans="4:10" ht="12.75">
      <c r="D41" s="3"/>
      <c r="E41" s="3"/>
      <c r="F41" s="3"/>
      <c r="G41" s="3"/>
      <c r="H41" s="3"/>
      <c r="I41" s="3"/>
      <c r="J41" s="3"/>
    </row>
    <row r="42" spans="4:10" ht="12.75">
      <c r="D42" s="3"/>
      <c r="E42" s="3"/>
      <c r="F42" s="3"/>
      <c r="G42" s="3"/>
      <c r="H42" s="3"/>
      <c r="I42" s="3"/>
      <c r="J42" s="3"/>
    </row>
    <row r="43" spans="4:10" ht="12.75">
      <c r="D43" s="3"/>
      <c r="E43" s="3"/>
      <c r="F43" s="3"/>
      <c r="G43" s="3"/>
      <c r="H43" s="3"/>
      <c r="I43" s="3"/>
      <c r="J43" s="3"/>
    </row>
    <row r="44" spans="4:10" ht="12.75">
      <c r="D44" s="3"/>
      <c r="E44" s="3"/>
      <c r="F44" s="3"/>
      <c r="G44" s="3"/>
      <c r="H44" s="3"/>
      <c r="I44" s="3"/>
      <c r="J44" s="3"/>
    </row>
    <row r="45" spans="4:10" ht="12.75">
      <c r="D45" s="3"/>
      <c r="E45" s="3"/>
      <c r="F45" s="3"/>
      <c r="G45" s="3"/>
      <c r="H45" s="3"/>
      <c r="I45" s="3"/>
      <c r="J45" s="3"/>
    </row>
    <row r="46" spans="4:10" ht="12.75">
      <c r="D46" s="3"/>
      <c r="E46" s="3"/>
      <c r="F46" s="3"/>
      <c r="G46" s="3"/>
      <c r="H46" s="3"/>
      <c r="I46" s="3"/>
      <c r="J46" s="3"/>
    </row>
    <row r="47" spans="4:10" ht="12.75">
      <c r="D47" s="3"/>
      <c r="E47" s="3"/>
      <c r="F47" s="3"/>
      <c r="G47" s="3"/>
      <c r="H47" s="3"/>
      <c r="I47" s="3"/>
      <c r="J47" s="3"/>
    </row>
  </sheetData>
  <sheetProtection/>
  <mergeCells count="45">
    <mergeCell ref="S8:T8"/>
    <mergeCell ref="U8:V8"/>
    <mergeCell ref="W4:X4"/>
    <mergeCell ref="W5:X5"/>
    <mergeCell ref="W7:X7"/>
    <mergeCell ref="W8:X8"/>
    <mergeCell ref="S4:T4"/>
    <mergeCell ref="U4:V4"/>
    <mergeCell ref="S5:T5"/>
    <mergeCell ref="U5:V5"/>
    <mergeCell ref="S7:T7"/>
    <mergeCell ref="U7:V7"/>
    <mergeCell ref="G8:H8"/>
    <mergeCell ref="M8:N8"/>
    <mergeCell ref="I8:J8"/>
    <mergeCell ref="Q4:R4"/>
    <mergeCell ref="Q5:R5"/>
    <mergeCell ref="Q7:R7"/>
    <mergeCell ref="Q8:R8"/>
    <mergeCell ref="O8:P8"/>
    <mergeCell ref="K8:L8"/>
    <mergeCell ref="O7:P7"/>
    <mergeCell ref="M7:N7"/>
    <mergeCell ref="I7:J7"/>
    <mergeCell ref="C8:D8"/>
    <mergeCell ref="C7:D7"/>
    <mergeCell ref="E8:F8"/>
    <mergeCell ref="C4:D4"/>
    <mergeCell ref="E4:F4"/>
    <mergeCell ref="G4:H4"/>
    <mergeCell ref="K4:L4"/>
    <mergeCell ref="G5:H5"/>
    <mergeCell ref="E7:F7"/>
    <mergeCell ref="G7:H7"/>
    <mergeCell ref="K7:L7"/>
    <mergeCell ref="A4:A5"/>
    <mergeCell ref="C5:D5"/>
    <mergeCell ref="E5:F5"/>
    <mergeCell ref="O5:P5"/>
    <mergeCell ref="M5:N5"/>
    <mergeCell ref="K5:L5"/>
    <mergeCell ref="O4:P4"/>
    <mergeCell ref="M4:N4"/>
    <mergeCell ref="I4:J4"/>
    <mergeCell ref="I5:J5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5" scale="71" r:id="rId1"/>
  <headerFooter>
    <oddHeader>&amp;C&amp;A</oddHeader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22" bestFit="1" customWidth="1"/>
    <col min="2" max="2" width="32.57421875" style="122" bestFit="1" customWidth="1"/>
    <col min="3" max="3" width="8.8515625" style="122" customWidth="1"/>
    <col min="4" max="4" width="9.140625" style="122" customWidth="1"/>
    <col min="5" max="5" width="8.421875" style="122" customWidth="1"/>
    <col min="6" max="8" width="9.57421875" style="122" customWidth="1"/>
    <col min="9" max="9" width="8.28125" style="122" bestFit="1" customWidth="1"/>
    <col min="10" max="10" width="9.140625" style="122" bestFit="1" customWidth="1"/>
    <col min="11" max="12" width="9.28125" style="122" customWidth="1"/>
    <col min="13" max="13" width="9.140625" style="122" customWidth="1"/>
    <col min="14" max="14" width="9.140625" style="122" bestFit="1" customWidth="1"/>
    <col min="15" max="15" width="8.28125" style="122" bestFit="1" customWidth="1"/>
    <col min="16" max="16" width="9.140625" style="122" bestFit="1" customWidth="1"/>
    <col min="17" max="17" width="8.28125" style="122" bestFit="1" customWidth="1"/>
    <col min="18" max="18" width="9.140625" style="122" bestFit="1" customWidth="1"/>
    <col min="19" max="19" width="8.28125" style="122" bestFit="1" customWidth="1"/>
    <col min="20" max="20" width="9.140625" style="122" bestFit="1" customWidth="1"/>
    <col min="21" max="21" width="8.28125" style="122" bestFit="1" customWidth="1"/>
    <col min="22" max="22" width="9.140625" style="122" bestFit="1" customWidth="1"/>
    <col min="23" max="23" width="10.140625" style="122" customWidth="1"/>
    <col min="24" max="24" width="9.140625" style="122" bestFit="1" customWidth="1"/>
    <col min="25" max="25" width="8.28125" style="122" bestFit="1" customWidth="1"/>
    <col min="26" max="26" width="9.140625" style="122" bestFit="1" customWidth="1"/>
    <col min="27" max="27" width="8.28125" style="122" bestFit="1" customWidth="1"/>
    <col min="28" max="28" width="9.140625" style="122" bestFit="1" customWidth="1"/>
    <col min="29" max="29" width="8.28125" style="122" bestFit="1" customWidth="1"/>
    <col min="30" max="30" width="9.140625" style="122" bestFit="1" customWidth="1"/>
    <col min="31" max="31" width="8.28125" style="122" bestFit="1" customWidth="1"/>
    <col min="32" max="32" width="9.140625" style="122" bestFit="1" customWidth="1"/>
    <col min="33" max="33" width="7.57421875" style="122" customWidth="1"/>
    <col min="34" max="34" width="9.140625" style="122" bestFit="1" customWidth="1"/>
    <col min="35" max="35" width="8.28125" style="122" customWidth="1"/>
    <col min="36" max="36" width="11.28125" style="122" customWidth="1"/>
    <col min="37" max="37" width="8.00390625" style="122" customWidth="1"/>
    <col min="38" max="38" width="9.8515625" style="122" bestFit="1" customWidth="1"/>
    <col min="39" max="16384" width="9.140625" style="122" customWidth="1"/>
  </cols>
  <sheetData>
    <row r="1" spans="1:20" ht="12.75" customHeight="1">
      <c r="A1" s="122" t="s">
        <v>1</v>
      </c>
      <c r="S1" s="123"/>
      <c r="T1" s="123"/>
    </row>
    <row r="2" spans="33:34" s="124" customFormat="1" ht="12.75" customHeight="1" thickBot="1">
      <c r="AG2" s="123"/>
      <c r="AH2" s="123"/>
    </row>
    <row r="3" spans="1:38" ht="72.75" customHeight="1" thickBot="1">
      <c r="A3" s="272" t="s">
        <v>246</v>
      </c>
      <c r="B3" s="125" t="s">
        <v>45</v>
      </c>
      <c r="C3" s="261" t="s">
        <v>179</v>
      </c>
      <c r="D3" s="271"/>
      <c r="E3" s="261" t="s">
        <v>180</v>
      </c>
      <c r="F3" s="271"/>
      <c r="G3" s="261" t="s">
        <v>181</v>
      </c>
      <c r="H3" s="271"/>
      <c r="I3" s="261" t="s">
        <v>79</v>
      </c>
      <c r="J3" s="271"/>
      <c r="K3" s="278" t="s">
        <v>80</v>
      </c>
      <c r="L3" s="271"/>
      <c r="M3" s="278" t="s">
        <v>68</v>
      </c>
      <c r="N3" s="271"/>
      <c r="O3" s="278" t="s">
        <v>76</v>
      </c>
      <c r="P3" s="271"/>
      <c r="Q3" s="279" t="s">
        <v>72</v>
      </c>
      <c r="R3" s="280"/>
      <c r="S3" s="278" t="s">
        <v>69</v>
      </c>
      <c r="T3" s="271"/>
      <c r="U3" s="278" t="s">
        <v>86</v>
      </c>
      <c r="V3" s="271"/>
      <c r="W3" s="261" t="s">
        <v>168</v>
      </c>
      <c r="X3" s="271"/>
      <c r="Y3" s="278" t="s">
        <v>87</v>
      </c>
      <c r="Z3" s="271"/>
      <c r="AA3" s="261" t="s">
        <v>239</v>
      </c>
      <c r="AB3" s="262"/>
      <c r="AC3" s="261" t="s">
        <v>240</v>
      </c>
      <c r="AD3" s="262"/>
      <c r="AE3" s="261" t="s">
        <v>241</v>
      </c>
      <c r="AF3" s="262"/>
      <c r="AG3" s="261" t="s">
        <v>228</v>
      </c>
      <c r="AH3" s="262"/>
      <c r="AI3" s="261" t="s">
        <v>41</v>
      </c>
      <c r="AJ3" s="262"/>
      <c r="AK3" s="261" t="s">
        <v>146</v>
      </c>
      <c r="AL3" s="262"/>
    </row>
    <row r="4" spans="1:38" ht="14.25" customHeight="1" thickBot="1">
      <c r="A4" s="273"/>
      <c r="B4" s="126" t="s">
        <v>242</v>
      </c>
      <c r="C4" s="261" t="s">
        <v>263</v>
      </c>
      <c r="D4" s="262"/>
      <c r="E4" s="261" t="s">
        <v>264</v>
      </c>
      <c r="F4" s="262"/>
      <c r="G4" s="261" t="s">
        <v>265</v>
      </c>
      <c r="H4" s="262"/>
      <c r="I4" s="261" t="s">
        <v>271</v>
      </c>
      <c r="J4" s="262"/>
      <c r="K4" s="261" t="s">
        <v>272</v>
      </c>
      <c r="L4" s="271"/>
      <c r="M4" s="261" t="s">
        <v>273</v>
      </c>
      <c r="N4" s="271"/>
      <c r="O4" s="261" t="s">
        <v>274</v>
      </c>
      <c r="P4" s="271"/>
      <c r="Q4" s="279" t="s">
        <v>275</v>
      </c>
      <c r="R4" s="283"/>
      <c r="S4" s="261" t="s">
        <v>276</v>
      </c>
      <c r="T4" s="271"/>
      <c r="U4" s="261" t="s">
        <v>277</v>
      </c>
      <c r="V4" s="271"/>
      <c r="W4" s="261" t="s">
        <v>278</v>
      </c>
      <c r="X4" s="262"/>
      <c r="Y4" s="261" t="s">
        <v>279</v>
      </c>
      <c r="Z4" s="271"/>
      <c r="AA4" s="261" t="s">
        <v>280</v>
      </c>
      <c r="AB4" s="262"/>
      <c r="AC4" s="261" t="s">
        <v>280</v>
      </c>
      <c r="AD4" s="262"/>
      <c r="AE4" s="261" t="s">
        <v>280</v>
      </c>
      <c r="AF4" s="262"/>
      <c r="AG4" s="261" t="s">
        <v>252</v>
      </c>
      <c r="AH4" s="262"/>
      <c r="AI4" s="261" t="s">
        <v>253</v>
      </c>
      <c r="AJ4" s="262"/>
      <c r="AK4" s="261" t="s">
        <v>254</v>
      </c>
      <c r="AL4" s="262"/>
    </row>
    <row r="5" spans="1:38" ht="14.25" customHeight="1" thickBot="1">
      <c r="A5" s="127"/>
      <c r="B5" s="127"/>
      <c r="C5" s="127" t="s">
        <v>39</v>
      </c>
      <c r="D5" s="127" t="s">
        <v>40</v>
      </c>
      <c r="E5" s="127" t="s">
        <v>39</v>
      </c>
      <c r="F5" s="127" t="s">
        <v>40</v>
      </c>
      <c r="G5" s="127" t="s">
        <v>39</v>
      </c>
      <c r="H5" s="127" t="s">
        <v>40</v>
      </c>
      <c r="I5" s="127" t="s">
        <v>39</v>
      </c>
      <c r="J5" s="127" t="s">
        <v>40</v>
      </c>
      <c r="K5" s="127" t="s">
        <v>39</v>
      </c>
      <c r="L5" s="127" t="s">
        <v>40</v>
      </c>
      <c r="M5" s="127" t="s">
        <v>39</v>
      </c>
      <c r="N5" s="127" t="s">
        <v>40</v>
      </c>
      <c r="O5" s="127" t="s">
        <v>39</v>
      </c>
      <c r="P5" s="127" t="s">
        <v>40</v>
      </c>
      <c r="Q5" s="127" t="s">
        <v>39</v>
      </c>
      <c r="R5" s="127" t="s">
        <v>40</v>
      </c>
      <c r="S5" s="127" t="s">
        <v>39</v>
      </c>
      <c r="T5" s="127" t="s">
        <v>40</v>
      </c>
      <c r="U5" s="127" t="s">
        <v>39</v>
      </c>
      <c r="V5" s="127" t="s">
        <v>40</v>
      </c>
      <c r="W5" s="127" t="s">
        <v>39</v>
      </c>
      <c r="X5" s="127" t="s">
        <v>40</v>
      </c>
      <c r="Y5" s="127" t="s">
        <v>39</v>
      </c>
      <c r="Z5" s="127" t="s">
        <v>40</v>
      </c>
      <c r="AA5" s="127" t="s">
        <v>39</v>
      </c>
      <c r="AB5" s="127" t="s">
        <v>40</v>
      </c>
      <c r="AC5" s="127" t="s">
        <v>39</v>
      </c>
      <c r="AD5" s="127" t="s">
        <v>40</v>
      </c>
      <c r="AE5" s="127" t="s">
        <v>39</v>
      </c>
      <c r="AF5" s="127" t="s">
        <v>40</v>
      </c>
      <c r="AG5" s="127" t="s">
        <v>39</v>
      </c>
      <c r="AH5" s="127" t="s">
        <v>40</v>
      </c>
      <c r="AI5" s="127" t="s">
        <v>39</v>
      </c>
      <c r="AJ5" s="127" t="s">
        <v>40</v>
      </c>
      <c r="AK5" s="127" t="s">
        <v>39</v>
      </c>
      <c r="AL5" s="127" t="s">
        <v>40</v>
      </c>
    </row>
    <row r="6" spans="1:38" s="129" customFormat="1" ht="15">
      <c r="A6" s="128" t="s">
        <v>93</v>
      </c>
      <c r="B6" s="128" t="s">
        <v>94</v>
      </c>
      <c r="C6" s="276" t="s">
        <v>147</v>
      </c>
      <c r="D6" s="277"/>
      <c r="E6" s="276" t="s">
        <v>148</v>
      </c>
      <c r="F6" s="277"/>
      <c r="G6" s="276" t="s">
        <v>150</v>
      </c>
      <c r="H6" s="277"/>
      <c r="I6" s="276" t="s">
        <v>245</v>
      </c>
      <c r="J6" s="277"/>
      <c r="K6" s="276" t="s">
        <v>116</v>
      </c>
      <c r="L6" s="277"/>
      <c r="M6" s="276" t="s">
        <v>118</v>
      </c>
      <c r="N6" s="277"/>
      <c r="O6" s="276" t="s">
        <v>120</v>
      </c>
      <c r="P6" s="277"/>
      <c r="Q6" s="276" t="s">
        <v>243</v>
      </c>
      <c r="R6" s="277"/>
      <c r="S6" s="276" t="s">
        <v>122</v>
      </c>
      <c r="T6" s="277"/>
      <c r="U6" s="276" t="s">
        <v>124</v>
      </c>
      <c r="V6" s="277"/>
      <c r="W6" s="276" t="s">
        <v>126</v>
      </c>
      <c r="X6" s="277"/>
      <c r="Y6" s="276" t="s">
        <v>128</v>
      </c>
      <c r="Z6" s="277"/>
      <c r="AA6" s="276" t="s">
        <v>244</v>
      </c>
      <c r="AB6" s="277"/>
      <c r="AC6" s="263" t="s">
        <v>196</v>
      </c>
      <c r="AD6" s="264"/>
      <c r="AE6" s="263" t="s">
        <v>198</v>
      </c>
      <c r="AF6" s="264"/>
      <c r="AG6" s="263" t="s">
        <v>155</v>
      </c>
      <c r="AH6" s="264"/>
      <c r="AI6" s="263" t="s">
        <v>95</v>
      </c>
      <c r="AJ6" s="264"/>
      <c r="AK6" s="265" t="s">
        <v>225</v>
      </c>
      <c r="AL6" s="266"/>
    </row>
    <row r="7" spans="1:38" s="129" customFormat="1" ht="15.75" thickBot="1">
      <c r="A7" s="130"/>
      <c r="B7" s="130"/>
      <c r="C7" s="281" t="s">
        <v>108</v>
      </c>
      <c r="D7" s="282"/>
      <c r="E7" s="274" t="s">
        <v>149</v>
      </c>
      <c r="F7" s="275"/>
      <c r="G7" s="281" t="s">
        <v>133</v>
      </c>
      <c r="H7" s="282"/>
      <c r="I7" s="281" t="s">
        <v>115</v>
      </c>
      <c r="J7" s="282"/>
      <c r="K7" s="274" t="s">
        <v>117</v>
      </c>
      <c r="L7" s="275"/>
      <c r="M7" s="281" t="s">
        <v>119</v>
      </c>
      <c r="N7" s="282"/>
      <c r="O7" s="281" t="s">
        <v>121</v>
      </c>
      <c r="P7" s="282"/>
      <c r="Q7" s="281" t="s">
        <v>108</v>
      </c>
      <c r="R7" s="282"/>
      <c r="S7" s="281" t="s">
        <v>123</v>
      </c>
      <c r="T7" s="282"/>
      <c r="U7" s="281" t="s">
        <v>125</v>
      </c>
      <c r="V7" s="282"/>
      <c r="W7" s="274" t="s">
        <v>127</v>
      </c>
      <c r="X7" s="275"/>
      <c r="Y7" s="281" t="s">
        <v>129</v>
      </c>
      <c r="Z7" s="282"/>
      <c r="AA7" s="274" t="s">
        <v>195</v>
      </c>
      <c r="AB7" s="275"/>
      <c r="AC7" s="267" t="s">
        <v>197</v>
      </c>
      <c r="AD7" s="268"/>
      <c r="AE7" s="267" t="s">
        <v>199</v>
      </c>
      <c r="AF7" s="268"/>
      <c r="AG7" s="267" t="s">
        <v>140</v>
      </c>
      <c r="AH7" s="268"/>
      <c r="AI7" s="269" t="s">
        <v>96</v>
      </c>
      <c r="AJ7" s="270"/>
      <c r="AK7" s="267" t="s">
        <v>226</v>
      </c>
      <c r="AL7" s="268"/>
    </row>
    <row r="8" spans="1:38" s="141" customFormat="1" ht="15">
      <c r="A8" s="128" t="s">
        <v>46</v>
      </c>
      <c r="B8" s="128" t="s">
        <v>21</v>
      </c>
      <c r="C8" s="131">
        <v>41.5</v>
      </c>
      <c r="D8" s="132">
        <f>C8+'Basic Price Adjustment'!E31</f>
        <v>45.46103</v>
      </c>
      <c r="E8" s="131">
        <v>47.45</v>
      </c>
      <c r="F8" s="132">
        <f>E8+'Basic Price Adjustment'!E31</f>
        <v>51.411030000000004</v>
      </c>
      <c r="G8" s="133">
        <v>46</v>
      </c>
      <c r="H8" s="132">
        <f>G8+'Basic Price Adjustment'!E31</f>
        <v>49.96103</v>
      </c>
      <c r="I8" s="131">
        <v>34.58</v>
      </c>
      <c r="J8" s="132">
        <f>I8+'Basic Price Adjustment'!E31</f>
        <v>38.54103</v>
      </c>
      <c r="K8" s="134">
        <v>42.97</v>
      </c>
      <c r="L8" s="135">
        <f>K8+'Basic Price Adjustment'!E31</f>
        <v>46.93103</v>
      </c>
      <c r="M8" s="133">
        <v>44.25</v>
      </c>
      <c r="N8" s="132">
        <f>M8+'Basic Price Adjustment'!E31</f>
        <v>48.21103</v>
      </c>
      <c r="O8" s="131">
        <v>44.75</v>
      </c>
      <c r="P8" s="132">
        <f>O8+'Basic Price Adjustment'!E31</f>
        <v>48.71103</v>
      </c>
      <c r="Q8" s="131">
        <v>39.75</v>
      </c>
      <c r="R8" s="132">
        <f>Q8+'Basic Price Adjustment'!E31</f>
        <v>43.71103</v>
      </c>
      <c r="S8" s="131">
        <v>41.57</v>
      </c>
      <c r="T8" s="132">
        <f>S8+'Basic Price Adjustment'!E31</f>
        <v>45.53103</v>
      </c>
      <c r="U8" s="131">
        <v>42.8</v>
      </c>
      <c r="V8" s="132">
        <f>U8+'Basic Price Adjustment'!E31</f>
        <v>46.76103</v>
      </c>
      <c r="W8" s="131">
        <v>41</v>
      </c>
      <c r="X8" s="132">
        <f>W8+'Basic Price Adjustment'!E31</f>
        <v>44.96103</v>
      </c>
      <c r="Y8" s="131">
        <v>40</v>
      </c>
      <c r="Z8" s="132">
        <f>Y8+'Basic Price Adjustment'!E31</f>
        <v>43.96103</v>
      </c>
      <c r="AA8" s="131"/>
      <c r="AB8" s="132"/>
      <c r="AC8" s="131"/>
      <c r="AD8" s="132"/>
      <c r="AE8" s="131"/>
      <c r="AF8" s="132"/>
      <c r="AG8" s="136">
        <v>45.09</v>
      </c>
      <c r="AH8" s="137">
        <f>AG8+'Basic Price Adjustment'!E31</f>
        <v>49.051030000000004</v>
      </c>
      <c r="AI8" s="138">
        <v>51.2</v>
      </c>
      <c r="AJ8" s="139">
        <f>AI8+'Basic Price Adjustment'!E31</f>
        <v>55.161030000000004</v>
      </c>
      <c r="AK8" s="136">
        <v>44.38</v>
      </c>
      <c r="AL8" s="140">
        <f>AK8+'Basic Price Adjustment'!E31</f>
        <v>48.34103</v>
      </c>
    </row>
    <row r="9" spans="1:38" s="141" customFormat="1" ht="15">
      <c r="A9" s="142" t="s">
        <v>47</v>
      </c>
      <c r="B9" s="142" t="s">
        <v>22</v>
      </c>
      <c r="C9" s="143">
        <v>41.5</v>
      </c>
      <c r="D9" s="144">
        <f>C9+'Basic Price Adjustment'!E32</f>
        <v>45.55103</v>
      </c>
      <c r="E9" s="143">
        <v>47.45</v>
      </c>
      <c r="F9" s="144">
        <f>E9+'Basic Price Adjustment'!E32</f>
        <v>51.50103</v>
      </c>
      <c r="G9" s="145">
        <v>46</v>
      </c>
      <c r="H9" s="144">
        <f>G9+'Basic Price Adjustment'!E32</f>
        <v>50.05103</v>
      </c>
      <c r="I9" s="143">
        <v>34.2</v>
      </c>
      <c r="J9" s="144">
        <f>I9+'Basic Price Adjustment'!E32</f>
        <v>38.25103</v>
      </c>
      <c r="K9" s="146"/>
      <c r="L9" s="147"/>
      <c r="M9" s="145">
        <v>45.6</v>
      </c>
      <c r="N9" s="144">
        <f>M9+'Basic Price Adjustment'!E32</f>
        <v>49.65103</v>
      </c>
      <c r="O9" s="143">
        <v>46.25</v>
      </c>
      <c r="P9" s="144">
        <f>O9+'Basic Price Adjustment'!E32</f>
        <v>50.30103</v>
      </c>
      <c r="Q9" s="143">
        <v>40.75</v>
      </c>
      <c r="R9" s="144">
        <f>Q9+'Basic Price Adjustment'!E32</f>
        <v>44.80103</v>
      </c>
      <c r="S9" s="143">
        <v>42.6</v>
      </c>
      <c r="T9" s="144">
        <f>S9+'Basic Price Adjustment'!E32</f>
        <v>46.65103</v>
      </c>
      <c r="U9" s="143">
        <v>42.8</v>
      </c>
      <c r="V9" s="144">
        <f>U9+'Basic Price Adjustment'!E32</f>
        <v>46.851029999999994</v>
      </c>
      <c r="W9" s="143">
        <v>42</v>
      </c>
      <c r="X9" s="144">
        <f>W9+'Basic Price Adjustment'!E32</f>
        <v>46.05103</v>
      </c>
      <c r="Y9" s="143">
        <v>41</v>
      </c>
      <c r="Z9" s="144">
        <f>Y9+'Basic Price Adjustment'!E32</f>
        <v>45.05103</v>
      </c>
      <c r="AA9" s="143"/>
      <c r="AB9" s="144"/>
      <c r="AC9" s="143"/>
      <c r="AD9" s="144"/>
      <c r="AE9" s="143"/>
      <c r="AF9" s="144"/>
      <c r="AG9" s="148"/>
      <c r="AH9" s="149"/>
      <c r="AI9" s="150">
        <v>53</v>
      </c>
      <c r="AJ9" s="151">
        <f>AI9+'Basic Price Adjustment'!E32</f>
        <v>57.05103</v>
      </c>
      <c r="AK9" s="148">
        <v>46.2</v>
      </c>
      <c r="AL9" s="152">
        <f>AK9+'Basic Price Adjustment'!E32</f>
        <v>50.25103</v>
      </c>
    </row>
    <row r="10" spans="1:38" s="141" customFormat="1" ht="15">
      <c r="A10" s="153" t="s">
        <v>48</v>
      </c>
      <c r="B10" s="153" t="s">
        <v>23</v>
      </c>
      <c r="C10" s="154">
        <v>43.1</v>
      </c>
      <c r="D10" s="155">
        <f>C10+'Basic Price Adjustment'!E33</f>
        <v>48.051030000000004</v>
      </c>
      <c r="E10" s="154">
        <v>51.35</v>
      </c>
      <c r="F10" s="155">
        <f>E10+'Basic Price Adjustment'!E33</f>
        <v>56.301030000000004</v>
      </c>
      <c r="G10" s="156">
        <v>46.95</v>
      </c>
      <c r="H10" s="155">
        <f>G10+'Basic Price Adjustment'!E33</f>
        <v>51.901030000000006</v>
      </c>
      <c r="I10" s="154">
        <v>38.04</v>
      </c>
      <c r="J10" s="155">
        <f>I10+'Basic Price Adjustment'!E33</f>
        <v>42.99103</v>
      </c>
      <c r="K10" s="157">
        <v>44.77</v>
      </c>
      <c r="L10" s="158">
        <f>K10+'Basic Price Adjustment'!E33</f>
        <v>49.721030000000006</v>
      </c>
      <c r="M10" s="156">
        <v>50.9</v>
      </c>
      <c r="N10" s="155">
        <f>M10+'Basic Price Adjustment'!E33</f>
        <v>55.85103</v>
      </c>
      <c r="O10" s="154">
        <v>51.8</v>
      </c>
      <c r="P10" s="155">
        <f>O10+'Basic Price Adjustment'!E33</f>
        <v>56.75103</v>
      </c>
      <c r="Q10" s="154">
        <v>42</v>
      </c>
      <c r="R10" s="155">
        <f>Q10+'Basic Price Adjustment'!E33</f>
        <v>46.95103</v>
      </c>
      <c r="S10" s="154">
        <v>44</v>
      </c>
      <c r="T10" s="155">
        <f>S10+'Basic Price Adjustment'!E33</f>
        <v>48.95103</v>
      </c>
      <c r="U10" s="154">
        <v>44.9</v>
      </c>
      <c r="V10" s="155">
        <f>U10+'Basic Price Adjustment'!E33</f>
        <v>49.85103</v>
      </c>
      <c r="W10" s="154">
        <v>46</v>
      </c>
      <c r="X10" s="155">
        <f>W10+'Basic Price Adjustment'!E33</f>
        <v>50.95103</v>
      </c>
      <c r="Y10" s="154">
        <v>45</v>
      </c>
      <c r="Z10" s="155">
        <f>Y10+'Basic Price Adjustment'!E33</f>
        <v>49.95103</v>
      </c>
      <c r="AA10" s="154"/>
      <c r="AB10" s="155"/>
      <c r="AC10" s="154"/>
      <c r="AD10" s="155"/>
      <c r="AE10" s="154"/>
      <c r="AF10" s="155"/>
      <c r="AG10" s="159">
        <v>44.17</v>
      </c>
      <c r="AH10" s="160">
        <f>AG10+'Basic Price Adjustment'!E33</f>
        <v>49.121030000000005</v>
      </c>
      <c r="AI10" s="161">
        <v>52.15</v>
      </c>
      <c r="AJ10" s="162">
        <f>AI10+'Basic Price Adjustment'!E33</f>
        <v>57.10103</v>
      </c>
      <c r="AK10" s="159">
        <v>45.58</v>
      </c>
      <c r="AL10" s="163">
        <f>AK10+'Basic Price Adjustment'!E33</f>
        <v>50.53103</v>
      </c>
    </row>
    <row r="11" spans="1:38" s="141" customFormat="1" ht="15">
      <c r="A11" s="142" t="s">
        <v>49</v>
      </c>
      <c r="B11" s="142" t="s">
        <v>24</v>
      </c>
      <c r="C11" s="143">
        <v>43.1</v>
      </c>
      <c r="D11" s="144">
        <f>C11+'Basic Price Adjustment'!E34</f>
        <v>48.051030000000004</v>
      </c>
      <c r="E11" s="143">
        <v>51.35</v>
      </c>
      <c r="F11" s="144">
        <f>E11+'Basic Price Adjustment'!E34</f>
        <v>56.301030000000004</v>
      </c>
      <c r="G11" s="145">
        <v>46.95</v>
      </c>
      <c r="H11" s="144">
        <f>G11+'Basic Price Adjustment'!E34</f>
        <v>51.901030000000006</v>
      </c>
      <c r="I11" s="143">
        <v>38.04</v>
      </c>
      <c r="J11" s="144">
        <f>I11+'Basic Price Adjustment'!E34</f>
        <v>42.99103</v>
      </c>
      <c r="K11" s="146">
        <v>49.09</v>
      </c>
      <c r="L11" s="147">
        <f>K11+'Basic Price Adjustment'!E34</f>
        <v>54.041030000000006</v>
      </c>
      <c r="M11" s="145">
        <v>50.9</v>
      </c>
      <c r="N11" s="144">
        <f>M11+'Basic Price Adjustment'!E34</f>
        <v>55.85103</v>
      </c>
      <c r="O11" s="143">
        <v>51.8</v>
      </c>
      <c r="P11" s="144">
        <f>O11+'Basic Price Adjustment'!E34</f>
        <v>56.75103</v>
      </c>
      <c r="Q11" s="143">
        <v>42</v>
      </c>
      <c r="R11" s="144">
        <f>Q11+'Basic Price Adjustment'!E34</f>
        <v>46.95103</v>
      </c>
      <c r="S11" s="143">
        <v>44</v>
      </c>
      <c r="T11" s="144">
        <f>S11+'Basic Price Adjustment'!E34</f>
        <v>48.95103</v>
      </c>
      <c r="U11" s="143">
        <v>44.9</v>
      </c>
      <c r="V11" s="144">
        <f>U11+'Basic Price Adjustment'!E34</f>
        <v>49.85103</v>
      </c>
      <c r="W11" s="143">
        <v>46</v>
      </c>
      <c r="X11" s="144">
        <f>W11+'Basic Price Adjustment'!E34</f>
        <v>50.95103</v>
      </c>
      <c r="Y11" s="143">
        <v>45</v>
      </c>
      <c r="Z11" s="144">
        <f>Y11+'Basic Price Adjustment'!E34</f>
        <v>49.95103</v>
      </c>
      <c r="AA11" s="143"/>
      <c r="AB11" s="144"/>
      <c r="AC11" s="143"/>
      <c r="AD11" s="144"/>
      <c r="AE11" s="143"/>
      <c r="AF11" s="144"/>
      <c r="AG11" s="148">
        <v>44.17</v>
      </c>
      <c r="AH11" s="149">
        <f>AG11+'Basic Price Adjustment'!E34</f>
        <v>49.121030000000005</v>
      </c>
      <c r="AI11" s="150">
        <v>52.15</v>
      </c>
      <c r="AJ11" s="151">
        <f>AI11+'Basic Price Adjustment'!E34</f>
        <v>57.10103</v>
      </c>
      <c r="AK11" s="148">
        <v>45.58</v>
      </c>
      <c r="AL11" s="152">
        <f>AK11+'Basic Price Adjustment'!E34</f>
        <v>50.53103</v>
      </c>
    </row>
    <row r="12" spans="1:38" s="141" customFormat="1" ht="15">
      <c r="A12" s="153" t="s">
        <v>50</v>
      </c>
      <c r="B12" s="153" t="s">
        <v>25</v>
      </c>
      <c r="C12" s="154">
        <v>43.1</v>
      </c>
      <c r="D12" s="155">
        <f>C12+'Basic Price Adjustment'!E35</f>
        <v>47.96103</v>
      </c>
      <c r="E12" s="154">
        <v>51.35</v>
      </c>
      <c r="F12" s="155">
        <f>E12+'Basic Price Adjustment'!E35</f>
        <v>56.21103</v>
      </c>
      <c r="G12" s="156">
        <v>46.95</v>
      </c>
      <c r="H12" s="155">
        <f>G12+'Basic Price Adjustment'!E35</f>
        <v>51.81103</v>
      </c>
      <c r="I12" s="154">
        <v>38.04</v>
      </c>
      <c r="J12" s="155">
        <f>I12+'Basic Price Adjustment'!E35</f>
        <v>42.90103</v>
      </c>
      <c r="K12" s="157"/>
      <c r="L12" s="158"/>
      <c r="M12" s="156">
        <v>50.9</v>
      </c>
      <c r="N12" s="155">
        <f>M12+'Basic Price Adjustment'!E35</f>
        <v>55.76103</v>
      </c>
      <c r="O12" s="154">
        <v>51.8</v>
      </c>
      <c r="P12" s="155">
        <f>O12+'Basic Price Adjustment'!E35</f>
        <v>56.66103</v>
      </c>
      <c r="Q12" s="154">
        <v>42</v>
      </c>
      <c r="R12" s="155">
        <f>Q12+'Basic Price Adjustment'!E35</f>
        <v>46.86103</v>
      </c>
      <c r="S12" s="154">
        <v>44</v>
      </c>
      <c r="T12" s="155">
        <f>S12+'Basic Price Adjustment'!E35</f>
        <v>48.86103</v>
      </c>
      <c r="U12" s="154">
        <v>46.75</v>
      </c>
      <c r="V12" s="155">
        <f>U12+'Basic Price Adjustment'!E35</f>
        <v>51.61103</v>
      </c>
      <c r="W12" s="154">
        <v>46</v>
      </c>
      <c r="X12" s="155">
        <f>W12+'Basic Price Adjustment'!E35</f>
        <v>50.86103</v>
      </c>
      <c r="Y12" s="154">
        <v>45</v>
      </c>
      <c r="Z12" s="155">
        <f>Y12+'Basic Price Adjustment'!E35</f>
        <v>49.86103</v>
      </c>
      <c r="AA12" s="154"/>
      <c r="AB12" s="155"/>
      <c r="AC12" s="154"/>
      <c r="AD12" s="155"/>
      <c r="AE12" s="154"/>
      <c r="AF12" s="155"/>
      <c r="AG12" s="159">
        <v>44.67</v>
      </c>
      <c r="AH12" s="160">
        <f>AG12+'Basic Price Adjustment'!E35</f>
        <v>49.53103</v>
      </c>
      <c r="AI12" s="161">
        <v>52.15</v>
      </c>
      <c r="AJ12" s="162">
        <f>AI12+'Basic Price Adjustment'!E35</f>
        <v>57.01103</v>
      </c>
      <c r="AK12" s="159">
        <v>45.58</v>
      </c>
      <c r="AL12" s="163">
        <f>AK12+'Basic Price Adjustment'!E35</f>
        <v>50.44103</v>
      </c>
    </row>
    <row r="13" spans="1:38" s="141" customFormat="1" ht="15">
      <c r="A13" s="142" t="s">
        <v>51</v>
      </c>
      <c r="B13" s="142" t="s">
        <v>26</v>
      </c>
      <c r="C13" s="143">
        <v>44.1</v>
      </c>
      <c r="D13" s="144">
        <f>C13+'Basic Price Adjustment'!E36</f>
        <v>49.14103</v>
      </c>
      <c r="E13" s="143">
        <v>52.35</v>
      </c>
      <c r="F13" s="144">
        <f>E13+'Basic Price Adjustment'!E36</f>
        <v>57.39103</v>
      </c>
      <c r="G13" s="145">
        <v>47.95</v>
      </c>
      <c r="H13" s="144">
        <f>G13+'Basic Price Adjustment'!E36</f>
        <v>52.99103</v>
      </c>
      <c r="I13" s="143">
        <v>42.75</v>
      </c>
      <c r="J13" s="144">
        <f>I13+'Basic Price Adjustment'!E36</f>
        <v>47.79103</v>
      </c>
      <c r="K13" s="146"/>
      <c r="L13" s="147"/>
      <c r="M13" s="145"/>
      <c r="N13" s="144"/>
      <c r="O13" s="143"/>
      <c r="P13" s="144"/>
      <c r="Q13" s="143"/>
      <c r="R13" s="144"/>
      <c r="S13" s="143"/>
      <c r="T13" s="144"/>
      <c r="U13" s="143">
        <v>51</v>
      </c>
      <c r="V13" s="144">
        <f>U13+'Basic Price Adjustment'!E36</f>
        <v>56.04103</v>
      </c>
      <c r="W13" s="143">
        <v>50</v>
      </c>
      <c r="X13" s="144">
        <f>W13+'Basic Price Adjustment'!E36</f>
        <v>55.04103</v>
      </c>
      <c r="Y13" s="143">
        <v>50</v>
      </c>
      <c r="Z13" s="144">
        <f>Y13+'Basic Price Adjustment'!E36</f>
        <v>55.04103</v>
      </c>
      <c r="AA13" s="143"/>
      <c r="AB13" s="144"/>
      <c r="AC13" s="143"/>
      <c r="AD13" s="144"/>
      <c r="AE13" s="143"/>
      <c r="AF13" s="144"/>
      <c r="AG13" s="148"/>
      <c r="AH13" s="149"/>
      <c r="AI13" s="150">
        <v>59.25</v>
      </c>
      <c r="AJ13" s="151">
        <f>AI13+'Basic Price Adjustment'!E36</f>
        <v>64.29103</v>
      </c>
      <c r="AK13" s="148">
        <v>52.9</v>
      </c>
      <c r="AL13" s="152">
        <f>AK13+'Basic Price Adjustment'!E36</f>
        <v>57.94103</v>
      </c>
    </row>
    <row r="14" spans="1:38" s="141" customFormat="1" ht="15">
      <c r="A14" s="153" t="s">
        <v>52</v>
      </c>
      <c r="B14" s="153" t="s">
        <v>27</v>
      </c>
      <c r="C14" s="154">
        <v>43.1</v>
      </c>
      <c r="D14" s="155">
        <f>C14+'Basic Price Adjustment'!E37</f>
        <v>48.14103</v>
      </c>
      <c r="E14" s="154">
        <v>51.35</v>
      </c>
      <c r="F14" s="155">
        <f>E14+'Basic Price Adjustment'!E37</f>
        <v>56.39103</v>
      </c>
      <c r="G14" s="156">
        <v>46.95</v>
      </c>
      <c r="H14" s="155">
        <f>G14+'Basic Price Adjustment'!E37</f>
        <v>51.99103</v>
      </c>
      <c r="I14" s="154">
        <v>38.04</v>
      </c>
      <c r="J14" s="155">
        <f>I14+'Basic Price Adjustment'!E37</f>
        <v>43.08103</v>
      </c>
      <c r="K14" s="157"/>
      <c r="L14" s="158"/>
      <c r="M14" s="156">
        <v>49</v>
      </c>
      <c r="N14" s="155">
        <f>M14+'Basic Price Adjustment'!E37</f>
        <v>54.04103</v>
      </c>
      <c r="O14" s="154">
        <v>50</v>
      </c>
      <c r="P14" s="155">
        <f>O14+'Basic Price Adjustment'!E37</f>
        <v>55.04103</v>
      </c>
      <c r="Q14" s="154">
        <v>44</v>
      </c>
      <c r="R14" s="155">
        <f>Q14+'Basic Price Adjustment'!E37</f>
        <v>49.04103</v>
      </c>
      <c r="S14" s="154">
        <v>46</v>
      </c>
      <c r="T14" s="155">
        <f>S14+'Basic Price Adjustment'!E37</f>
        <v>51.04103</v>
      </c>
      <c r="U14" s="154">
        <v>45</v>
      </c>
      <c r="V14" s="155">
        <f>U14+'Basic Price Adjustment'!E37</f>
        <v>50.04103</v>
      </c>
      <c r="W14" s="154">
        <v>47</v>
      </c>
      <c r="X14" s="155">
        <f>W14+'Basic Price Adjustment'!E37</f>
        <v>52.04103</v>
      </c>
      <c r="Y14" s="154">
        <v>46</v>
      </c>
      <c r="Z14" s="155">
        <f>Y14+'Basic Price Adjustment'!E37</f>
        <v>51.04103</v>
      </c>
      <c r="AA14" s="154"/>
      <c r="AB14" s="155"/>
      <c r="AC14" s="154"/>
      <c r="AD14" s="155"/>
      <c r="AE14" s="154"/>
      <c r="AF14" s="155"/>
      <c r="AG14" s="159"/>
      <c r="AH14" s="160"/>
      <c r="AI14" s="161">
        <v>53.15</v>
      </c>
      <c r="AJ14" s="162">
        <f>AI14+'Basic Price Adjustment'!E37</f>
        <v>58.19103</v>
      </c>
      <c r="AK14" s="159">
        <v>46.58</v>
      </c>
      <c r="AL14" s="163">
        <f>AK14+'Basic Price Adjustment'!E37</f>
        <v>51.62103</v>
      </c>
    </row>
    <row r="15" spans="1:38" s="141" customFormat="1" ht="15">
      <c r="A15" s="142" t="s">
        <v>53</v>
      </c>
      <c r="B15" s="142" t="s">
        <v>28</v>
      </c>
      <c r="C15" s="143">
        <v>45.3</v>
      </c>
      <c r="D15" s="144">
        <f>C15+'Basic Price Adjustment'!E38</f>
        <v>50.881029999999996</v>
      </c>
      <c r="E15" s="143">
        <v>53.75</v>
      </c>
      <c r="F15" s="144">
        <f>E15+'Basic Price Adjustment'!E38</f>
        <v>59.33103</v>
      </c>
      <c r="G15" s="145">
        <v>48.5</v>
      </c>
      <c r="H15" s="144">
        <f>G15+'Basic Price Adjustment'!E38</f>
        <v>54.08103</v>
      </c>
      <c r="I15" s="143">
        <v>40.35</v>
      </c>
      <c r="J15" s="144">
        <f>I15+'Basic Price Adjustment'!E38</f>
        <v>45.93103</v>
      </c>
      <c r="K15" s="146">
        <v>49.09</v>
      </c>
      <c r="L15" s="147">
        <f>K15+'Basic Price Adjustment'!E38</f>
        <v>54.67103</v>
      </c>
      <c r="M15" s="145">
        <v>55.75</v>
      </c>
      <c r="N15" s="144">
        <f>M15+'Basic Price Adjustment'!E38</f>
        <v>61.33103</v>
      </c>
      <c r="O15" s="143">
        <v>56.85</v>
      </c>
      <c r="P15" s="144">
        <f>O15+'Basic Price Adjustment'!E38</f>
        <v>62.43103</v>
      </c>
      <c r="Q15" s="143">
        <v>45</v>
      </c>
      <c r="R15" s="144">
        <f>Q15+'Basic Price Adjustment'!E38</f>
        <v>50.58103</v>
      </c>
      <c r="S15" s="143">
        <v>46</v>
      </c>
      <c r="T15" s="144">
        <f>S15+'Basic Price Adjustment'!E38</f>
        <v>51.58103</v>
      </c>
      <c r="U15" s="143">
        <v>46.1</v>
      </c>
      <c r="V15" s="144">
        <f>U15+'Basic Price Adjustment'!E38</f>
        <v>51.68103</v>
      </c>
      <c r="W15" s="143">
        <v>50</v>
      </c>
      <c r="X15" s="144">
        <f>W15+'Basic Price Adjustment'!E38</f>
        <v>55.58103</v>
      </c>
      <c r="Y15" s="143">
        <v>49</v>
      </c>
      <c r="Z15" s="144">
        <f>Y15+'Basic Price Adjustment'!E38</f>
        <v>54.58103</v>
      </c>
      <c r="AA15" s="143"/>
      <c r="AB15" s="144"/>
      <c r="AC15" s="143"/>
      <c r="AD15" s="144"/>
      <c r="AE15" s="143"/>
      <c r="AF15" s="144"/>
      <c r="AG15" s="148">
        <v>43.28</v>
      </c>
      <c r="AH15" s="149">
        <f>AG15+'Basic Price Adjustment'!E38</f>
        <v>48.86103</v>
      </c>
      <c r="AI15" s="150">
        <v>51.5</v>
      </c>
      <c r="AJ15" s="151">
        <f>AI15+'Basic Price Adjustment'!E38</f>
        <v>57.08103</v>
      </c>
      <c r="AK15" s="148">
        <v>48</v>
      </c>
      <c r="AL15" s="152">
        <f>AK15+'Basic Price Adjustment'!E38</f>
        <v>53.58103</v>
      </c>
    </row>
    <row r="16" spans="1:38" s="141" customFormat="1" ht="15">
      <c r="A16" s="153" t="s">
        <v>54</v>
      </c>
      <c r="B16" s="153" t="s">
        <v>29</v>
      </c>
      <c r="C16" s="154">
        <v>46.3</v>
      </c>
      <c r="D16" s="155">
        <f>C16+'Basic Price Adjustment'!E39</f>
        <v>52.241029999999995</v>
      </c>
      <c r="E16" s="154">
        <v>56.75</v>
      </c>
      <c r="F16" s="155">
        <f>E16+'Basic Price Adjustment'!E39</f>
        <v>62.69103</v>
      </c>
      <c r="G16" s="156">
        <v>50.5</v>
      </c>
      <c r="H16" s="155">
        <f>G16+'Basic Price Adjustment'!E39</f>
        <v>56.44103</v>
      </c>
      <c r="I16" s="154">
        <v>44.22</v>
      </c>
      <c r="J16" s="155">
        <f>I16+'Basic Price Adjustment'!E39</f>
        <v>50.16103</v>
      </c>
      <c r="K16" s="157"/>
      <c r="L16" s="158"/>
      <c r="M16" s="156">
        <v>55</v>
      </c>
      <c r="N16" s="155">
        <f>M16+'Basic Price Adjustment'!E39</f>
        <v>60.94103</v>
      </c>
      <c r="O16" s="154">
        <v>56</v>
      </c>
      <c r="P16" s="155">
        <f>O16+'Basic Price Adjustment'!E39</f>
        <v>61.94103</v>
      </c>
      <c r="Q16" s="154">
        <v>48.25</v>
      </c>
      <c r="R16" s="155">
        <f>Q16+'Basic Price Adjustment'!E39</f>
        <v>54.19103</v>
      </c>
      <c r="S16" s="154">
        <v>56</v>
      </c>
      <c r="T16" s="155">
        <f>S16+'Basic Price Adjustment'!E39</f>
        <v>61.94103</v>
      </c>
      <c r="U16" s="154">
        <v>54</v>
      </c>
      <c r="V16" s="155">
        <f>U16+'Basic Price Adjustment'!E39</f>
        <v>59.94103</v>
      </c>
      <c r="W16" s="154">
        <v>58</v>
      </c>
      <c r="X16" s="155">
        <f>W16+'Basic Price Adjustment'!E39</f>
        <v>63.94103</v>
      </c>
      <c r="Y16" s="154">
        <v>58</v>
      </c>
      <c r="Z16" s="155">
        <f>Y16+'Basic Price Adjustment'!E39</f>
        <v>63.94103</v>
      </c>
      <c r="AA16" s="154"/>
      <c r="AB16" s="155"/>
      <c r="AC16" s="154"/>
      <c r="AD16" s="155"/>
      <c r="AE16" s="154"/>
      <c r="AF16" s="155"/>
      <c r="AG16" s="159"/>
      <c r="AH16" s="160"/>
      <c r="AI16" s="161">
        <v>56.75</v>
      </c>
      <c r="AJ16" s="162">
        <f>AI16+'Basic Price Adjustment'!E39</f>
        <v>62.69103</v>
      </c>
      <c r="AK16" s="159">
        <v>53.9</v>
      </c>
      <c r="AL16" s="163">
        <f>AK16+'Basic Price Adjustment'!E39</f>
        <v>59.841029999999996</v>
      </c>
    </row>
    <row r="17" spans="1:38" s="141" customFormat="1" ht="15">
      <c r="A17" s="142" t="s">
        <v>55</v>
      </c>
      <c r="B17" s="142" t="s">
        <v>30</v>
      </c>
      <c r="C17" s="143">
        <v>45.3</v>
      </c>
      <c r="D17" s="144">
        <f>C17+'Basic Price Adjustment'!E40</f>
        <v>50.97103</v>
      </c>
      <c r="E17" s="143">
        <v>53.75</v>
      </c>
      <c r="F17" s="144">
        <f>E17+'Basic Price Adjustment'!E40</f>
        <v>59.42103</v>
      </c>
      <c r="G17" s="145">
        <v>47.99</v>
      </c>
      <c r="H17" s="144">
        <f>G17+'Basic Price Adjustment'!E40</f>
        <v>53.661030000000004</v>
      </c>
      <c r="I17" s="143">
        <v>40.35</v>
      </c>
      <c r="J17" s="144">
        <f>I17+'Basic Price Adjustment'!E40</f>
        <v>46.02103</v>
      </c>
      <c r="K17" s="146">
        <v>49.09</v>
      </c>
      <c r="L17" s="147">
        <f>K17+'Basic Price Adjustment'!E40</f>
        <v>54.761030000000005</v>
      </c>
      <c r="M17" s="145">
        <v>55.75</v>
      </c>
      <c r="N17" s="144">
        <f>M17+'Basic Price Adjustment'!E40</f>
        <v>61.42103</v>
      </c>
      <c r="O17" s="143">
        <v>56.85</v>
      </c>
      <c r="P17" s="144">
        <f>O17+'Basic Price Adjustment'!E40</f>
        <v>62.52103</v>
      </c>
      <c r="Q17" s="143">
        <v>45</v>
      </c>
      <c r="R17" s="144">
        <f>Q17+'Basic Price Adjustment'!E40</f>
        <v>50.67103</v>
      </c>
      <c r="S17" s="143">
        <v>46</v>
      </c>
      <c r="T17" s="144">
        <f>S17+'Basic Price Adjustment'!E40</f>
        <v>51.67103</v>
      </c>
      <c r="U17" s="143">
        <v>46.1</v>
      </c>
      <c r="V17" s="144">
        <f>U17+'Basic Price Adjustment'!E40</f>
        <v>51.77103</v>
      </c>
      <c r="W17" s="143">
        <v>50</v>
      </c>
      <c r="X17" s="144">
        <f>W17+'Basic Price Adjustment'!E40</f>
        <v>55.67103</v>
      </c>
      <c r="Y17" s="143">
        <v>49</v>
      </c>
      <c r="Z17" s="144">
        <f>Y17+'Basic Price Adjustment'!E40</f>
        <v>54.67103</v>
      </c>
      <c r="AA17" s="143"/>
      <c r="AB17" s="144"/>
      <c r="AC17" s="143"/>
      <c r="AD17" s="144"/>
      <c r="AE17" s="143"/>
      <c r="AF17" s="144"/>
      <c r="AG17" s="148">
        <v>42.79</v>
      </c>
      <c r="AH17" s="149">
        <f>AG17+'Basic Price Adjustment'!E40</f>
        <v>48.46103</v>
      </c>
      <c r="AI17" s="150">
        <v>51.5</v>
      </c>
      <c r="AJ17" s="151">
        <f>AI17+'Basic Price Adjustment'!E40</f>
        <v>57.17103</v>
      </c>
      <c r="AK17" s="148">
        <v>48</v>
      </c>
      <c r="AL17" s="152">
        <f>AK17+'Basic Price Adjustment'!E40</f>
        <v>53.67103</v>
      </c>
    </row>
    <row r="18" spans="1:38" s="141" customFormat="1" ht="15">
      <c r="A18" s="153" t="s">
        <v>56</v>
      </c>
      <c r="B18" s="153" t="s">
        <v>31</v>
      </c>
      <c r="C18" s="154">
        <v>46.3</v>
      </c>
      <c r="D18" s="155">
        <f>C18+'Basic Price Adjustment'!E41</f>
        <v>52.241029999999995</v>
      </c>
      <c r="E18" s="154">
        <v>56.75</v>
      </c>
      <c r="F18" s="155">
        <f>E18+'Basic Price Adjustment'!E41</f>
        <v>62.69103</v>
      </c>
      <c r="G18" s="156">
        <v>50.5</v>
      </c>
      <c r="H18" s="155">
        <f>G18+'Basic Price Adjustment'!E41</f>
        <v>56.44103</v>
      </c>
      <c r="I18" s="154">
        <v>44.19</v>
      </c>
      <c r="J18" s="155">
        <f>I18+'Basic Price Adjustment'!E41</f>
        <v>50.131029999999996</v>
      </c>
      <c r="K18" s="157"/>
      <c r="L18" s="158"/>
      <c r="M18" s="156">
        <v>60</v>
      </c>
      <c r="N18" s="155">
        <f>M18+'Basic Price Adjustment'!E41</f>
        <v>65.94103</v>
      </c>
      <c r="O18" s="154">
        <v>58</v>
      </c>
      <c r="P18" s="155">
        <f>O18+'Basic Price Adjustment'!E41</f>
        <v>63.94103</v>
      </c>
      <c r="Q18" s="154">
        <v>49</v>
      </c>
      <c r="R18" s="155">
        <f>Q18+'Basic Price Adjustment'!E41</f>
        <v>54.94103</v>
      </c>
      <c r="S18" s="154">
        <v>52</v>
      </c>
      <c r="T18" s="155">
        <f>S18+'Basic Price Adjustment'!E41</f>
        <v>57.94103</v>
      </c>
      <c r="U18" s="154">
        <v>51.75</v>
      </c>
      <c r="V18" s="155">
        <f>U18+'Basic Price Adjustment'!E41</f>
        <v>57.69103</v>
      </c>
      <c r="W18" s="154">
        <v>55</v>
      </c>
      <c r="X18" s="155">
        <f>W18+'Basic Price Adjustment'!E41</f>
        <v>60.94103</v>
      </c>
      <c r="Y18" s="154">
        <v>55</v>
      </c>
      <c r="Z18" s="155">
        <f>Y18+'Basic Price Adjustment'!E41</f>
        <v>60.94103</v>
      </c>
      <c r="AA18" s="154"/>
      <c r="AB18" s="155"/>
      <c r="AC18" s="154"/>
      <c r="AD18" s="155"/>
      <c r="AE18" s="154"/>
      <c r="AF18" s="155"/>
      <c r="AG18" s="159">
        <v>53.75</v>
      </c>
      <c r="AH18" s="160">
        <f>AG18+'Basic Price Adjustment'!E41</f>
        <v>59.69103</v>
      </c>
      <c r="AI18" s="161">
        <v>65.3</v>
      </c>
      <c r="AJ18" s="162">
        <f>AI18+'Basic Price Adjustment'!E41</f>
        <v>71.24103</v>
      </c>
      <c r="AK18" s="159">
        <v>61.6</v>
      </c>
      <c r="AL18" s="163">
        <f>AK18+'Basic Price Adjustment'!E41</f>
        <v>67.54103</v>
      </c>
    </row>
    <row r="19" spans="1:38" s="141" customFormat="1" ht="15">
      <c r="A19" s="142" t="s">
        <v>57</v>
      </c>
      <c r="B19" s="142" t="s">
        <v>32</v>
      </c>
      <c r="C19" s="143">
        <v>55.95</v>
      </c>
      <c r="D19" s="144">
        <f>C19+'Basic Price Adjustment'!E42</f>
        <v>63.24103</v>
      </c>
      <c r="E19" s="143">
        <v>65.7</v>
      </c>
      <c r="F19" s="144">
        <f>E19+'Basic Price Adjustment'!E42</f>
        <v>72.99103000000001</v>
      </c>
      <c r="G19" s="145">
        <v>65.7</v>
      </c>
      <c r="H19" s="144">
        <f>G19+'Basic Price Adjustment'!E42</f>
        <v>72.99103000000001</v>
      </c>
      <c r="I19" s="143">
        <v>48.78</v>
      </c>
      <c r="J19" s="144">
        <f>I19+'Basic Price Adjustment'!E42</f>
        <v>56.07103</v>
      </c>
      <c r="K19" s="146"/>
      <c r="L19" s="147"/>
      <c r="M19" s="145"/>
      <c r="N19" s="144"/>
      <c r="O19" s="143"/>
      <c r="P19" s="144"/>
      <c r="Q19" s="143">
        <v>55</v>
      </c>
      <c r="R19" s="144">
        <f>Q19+'Basic Price Adjustment'!E42</f>
        <v>62.29103</v>
      </c>
      <c r="S19" s="143">
        <v>56</v>
      </c>
      <c r="T19" s="144">
        <f>S19+'Basic Price Adjustment'!E42</f>
        <v>63.29103</v>
      </c>
      <c r="U19" s="143">
        <v>55</v>
      </c>
      <c r="V19" s="144">
        <f>U19+'Basic Price Adjustment'!E42</f>
        <v>62.29103</v>
      </c>
      <c r="W19" s="143">
        <v>76</v>
      </c>
      <c r="X19" s="144">
        <f>W19+'Basic Price Adjustment'!E42</f>
        <v>83.29103</v>
      </c>
      <c r="Y19" s="143">
        <v>75</v>
      </c>
      <c r="Z19" s="144">
        <f>Y19+'Basic Price Adjustment'!E42</f>
        <v>82.29103</v>
      </c>
      <c r="AA19" s="143"/>
      <c r="AB19" s="144"/>
      <c r="AC19" s="143"/>
      <c r="AD19" s="144"/>
      <c r="AE19" s="143"/>
      <c r="AF19" s="144"/>
      <c r="AG19" s="148"/>
      <c r="AH19" s="149"/>
      <c r="AI19" s="150">
        <v>71.4</v>
      </c>
      <c r="AJ19" s="151">
        <f>AI19+'Basic Price Adjustment'!E42</f>
        <v>78.69103000000001</v>
      </c>
      <c r="AK19" s="148">
        <v>68.6</v>
      </c>
      <c r="AL19" s="152">
        <f>AK19+'Basic Price Adjustment'!E42</f>
        <v>75.89103</v>
      </c>
    </row>
    <row r="20" spans="1:38" s="141" customFormat="1" ht="15">
      <c r="A20" s="153" t="s">
        <v>58</v>
      </c>
      <c r="B20" s="153" t="s">
        <v>33</v>
      </c>
      <c r="C20" s="154">
        <v>56.95</v>
      </c>
      <c r="D20" s="155">
        <f>C20+'Basic Price Adjustment'!E43</f>
        <v>64.42103</v>
      </c>
      <c r="E20" s="154">
        <v>66.7</v>
      </c>
      <c r="F20" s="155">
        <f>E20+'Basic Price Adjustment'!E43</f>
        <v>74.17103</v>
      </c>
      <c r="G20" s="156">
        <v>66.7</v>
      </c>
      <c r="H20" s="155">
        <f>G20+'Basic Price Adjustment'!E43</f>
        <v>74.17103</v>
      </c>
      <c r="I20" s="154">
        <v>57.95</v>
      </c>
      <c r="J20" s="155">
        <f>I20+'Basic Price Adjustment'!E43</f>
        <v>65.42103</v>
      </c>
      <c r="K20" s="157"/>
      <c r="L20" s="158"/>
      <c r="M20" s="156"/>
      <c r="N20" s="155"/>
      <c r="O20" s="154"/>
      <c r="P20" s="155"/>
      <c r="Q20" s="154"/>
      <c r="R20" s="155"/>
      <c r="S20" s="154"/>
      <c r="T20" s="155"/>
      <c r="U20" s="154">
        <v>65</v>
      </c>
      <c r="V20" s="155">
        <f>U20+'Basic Price Adjustment'!E43</f>
        <v>72.47103</v>
      </c>
      <c r="W20" s="154">
        <v>86</v>
      </c>
      <c r="X20" s="155">
        <f>W20+'Basic Price Adjustment'!E43</f>
        <v>93.47103</v>
      </c>
      <c r="Y20" s="154">
        <v>85</v>
      </c>
      <c r="Z20" s="155">
        <f>Y20+'Basic Price Adjustment'!E43</f>
        <v>92.47103</v>
      </c>
      <c r="AA20" s="154"/>
      <c r="AB20" s="155"/>
      <c r="AC20" s="154"/>
      <c r="AD20" s="155"/>
      <c r="AE20" s="154"/>
      <c r="AF20" s="155"/>
      <c r="AG20" s="159"/>
      <c r="AH20" s="160"/>
      <c r="AI20" s="161">
        <v>80.2</v>
      </c>
      <c r="AJ20" s="162">
        <f>AI20+'Basic Price Adjustment'!E43</f>
        <v>87.67103</v>
      </c>
      <c r="AK20" s="159">
        <v>75</v>
      </c>
      <c r="AL20" s="163">
        <f>AK20+'Basic Price Adjustment'!E43</f>
        <v>82.47103</v>
      </c>
    </row>
    <row r="21" spans="1:38" s="141" customFormat="1" ht="15">
      <c r="A21" s="142" t="s">
        <v>59</v>
      </c>
      <c r="B21" s="142" t="s">
        <v>34</v>
      </c>
      <c r="C21" s="143">
        <v>53.2</v>
      </c>
      <c r="D21" s="144">
        <f>C21+'Basic Price Adjustment'!E44</f>
        <v>60.401030000000006</v>
      </c>
      <c r="E21" s="143">
        <v>64.35</v>
      </c>
      <c r="F21" s="144">
        <f>E21+'Basic Price Adjustment'!E44</f>
        <v>71.55103</v>
      </c>
      <c r="G21" s="145">
        <v>64.35</v>
      </c>
      <c r="H21" s="144">
        <f>G21+'Basic Price Adjustment'!E44</f>
        <v>71.55103</v>
      </c>
      <c r="I21" s="143">
        <v>48.78</v>
      </c>
      <c r="J21" s="144">
        <f>I21+'Basic Price Adjustment'!E44</f>
        <v>55.981030000000004</v>
      </c>
      <c r="K21" s="146"/>
      <c r="L21" s="147"/>
      <c r="M21" s="145"/>
      <c r="N21" s="144"/>
      <c r="O21" s="143"/>
      <c r="P21" s="144"/>
      <c r="Q21" s="143">
        <v>54</v>
      </c>
      <c r="R21" s="144">
        <f>Q21+'Basic Price Adjustment'!E44</f>
        <v>61.20103</v>
      </c>
      <c r="S21" s="143">
        <v>54.75</v>
      </c>
      <c r="T21" s="144">
        <f>S21+'Basic Price Adjustment'!E44</f>
        <v>61.95103</v>
      </c>
      <c r="U21" s="143">
        <v>53.75</v>
      </c>
      <c r="V21" s="144">
        <f>U21+'Basic Price Adjustment'!E44</f>
        <v>60.95103</v>
      </c>
      <c r="W21" s="143">
        <v>76</v>
      </c>
      <c r="X21" s="144">
        <f>W21+'Basic Price Adjustment'!E44</f>
        <v>83.20103</v>
      </c>
      <c r="Y21" s="143">
        <v>75</v>
      </c>
      <c r="Z21" s="144">
        <f>Y21+'Basic Price Adjustment'!E44</f>
        <v>82.20103</v>
      </c>
      <c r="AA21" s="143"/>
      <c r="AB21" s="144"/>
      <c r="AC21" s="143"/>
      <c r="AD21" s="144"/>
      <c r="AE21" s="143"/>
      <c r="AF21" s="144"/>
      <c r="AG21" s="148"/>
      <c r="AH21" s="149"/>
      <c r="AI21" s="150">
        <v>63.9</v>
      </c>
      <c r="AJ21" s="151">
        <f>AI21+'Basic Price Adjustment'!E44</f>
        <v>71.10103</v>
      </c>
      <c r="AK21" s="148">
        <v>60.3</v>
      </c>
      <c r="AL21" s="152">
        <f>AK21+'Basic Price Adjustment'!E44</f>
        <v>67.50103</v>
      </c>
    </row>
    <row r="22" spans="1:38" s="141" customFormat="1" ht="15.75" customHeight="1">
      <c r="A22" s="164" t="s">
        <v>60</v>
      </c>
      <c r="B22" s="164" t="s">
        <v>35</v>
      </c>
      <c r="C22" s="165">
        <v>54.2</v>
      </c>
      <c r="D22" s="166">
        <f>C22+'Basic Price Adjustment'!E45</f>
        <v>61.401030000000006</v>
      </c>
      <c r="E22" s="165">
        <v>65.35</v>
      </c>
      <c r="F22" s="166">
        <f>E22+'Basic Price Adjustment'!E45</f>
        <v>72.55103</v>
      </c>
      <c r="G22" s="167">
        <v>65.35</v>
      </c>
      <c r="H22" s="166">
        <f>G22+'Basic Price Adjustment'!E45</f>
        <v>72.55103</v>
      </c>
      <c r="I22" s="165">
        <v>57.95</v>
      </c>
      <c r="J22" s="166">
        <f>I22+'Basic Price Adjustment'!E45</f>
        <v>65.15103</v>
      </c>
      <c r="K22" s="168"/>
      <c r="L22" s="169"/>
      <c r="M22" s="167"/>
      <c r="N22" s="166"/>
      <c r="O22" s="165"/>
      <c r="P22" s="166"/>
      <c r="Q22" s="165"/>
      <c r="R22" s="166"/>
      <c r="S22" s="165"/>
      <c r="T22" s="166"/>
      <c r="U22" s="165">
        <v>61.5</v>
      </c>
      <c r="V22" s="166">
        <f>U22+'Basic Price Adjustment'!E45</f>
        <v>68.70103</v>
      </c>
      <c r="W22" s="165">
        <v>86</v>
      </c>
      <c r="X22" s="166">
        <f>W22+'Basic Price Adjustment'!E45</f>
        <v>93.20103</v>
      </c>
      <c r="Y22" s="165">
        <v>85</v>
      </c>
      <c r="Z22" s="166">
        <f>Y22+'Basic Price Adjustment'!E45</f>
        <v>92.20103</v>
      </c>
      <c r="AA22" s="165"/>
      <c r="AB22" s="166"/>
      <c r="AC22" s="165"/>
      <c r="AD22" s="166"/>
      <c r="AE22" s="165"/>
      <c r="AF22" s="166"/>
      <c r="AG22" s="159"/>
      <c r="AH22" s="160"/>
      <c r="AI22" s="170">
        <v>79</v>
      </c>
      <c r="AJ22" s="171">
        <f>AI22+'Basic Price Adjustment'!E45</f>
        <v>86.20103</v>
      </c>
      <c r="AK22" s="159">
        <v>73.4</v>
      </c>
      <c r="AL22" s="163">
        <f>AK22+'Basic Price Adjustment'!E45</f>
        <v>80.60103000000001</v>
      </c>
    </row>
    <row r="23" spans="1:38" ht="15.75" thickBot="1">
      <c r="A23" s="130" t="s">
        <v>192</v>
      </c>
      <c r="B23" s="130" t="s">
        <v>193</v>
      </c>
      <c r="C23" s="172">
        <v>46.3</v>
      </c>
      <c r="D23" s="173">
        <f>C23+'Basic Price Adjustment'!E46</f>
        <v>51.881029999999996</v>
      </c>
      <c r="E23" s="172">
        <v>54.75</v>
      </c>
      <c r="F23" s="173">
        <f>E23+'Basic Price Adjustment'!E46</f>
        <v>60.33103</v>
      </c>
      <c r="G23" s="174">
        <v>50.5</v>
      </c>
      <c r="H23" s="173">
        <f>G23+'Basic Price Adjustment'!E46</f>
        <v>56.08103</v>
      </c>
      <c r="I23" s="172">
        <v>40.35</v>
      </c>
      <c r="J23" s="173">
        <f>I23+'Basic Price Adjustment'!E46</f>
        <v>45.93103</v>
      </c>
      <c r="K23" s="175">
        <v>48.37</v>
      </c>
      <c r="L23" s="176">
        <f>K23+'Basic Price Adjustment'!E46</f>
        <v>53.951029999999996</v>
      </c>
      <c r="M23" s="174">
        <v>55.75</v>
      </c>
      <c r="N23" s="173">
        <f>M23+'Basic Price Adjustment'!E46</f>
        <v>61.33103</v>
      </c>
      <c r="O23" s="172">
        <v>56.85</v>
      </c>
      <c r="P23" s="173">
        <f>O23+'Basic Price Adjustment'!E46</f>
        <v>62.43103</v>
      </c>
      <c r="Q23" s="172">
        <v>45</v>
      </c>
      <c r="R23" s="173">
        <f>Q23+'Basic Price Adjustment'!E46</f>
        <v>50.58103</v>
      </c>
      <c r="S23" s="172">
        <v>46</v>
      </c>
      <c r="T23" s="173">
        <f>S23+'Basic Price Adjustment'!E46</f>
        <v>51.58103</v>
      </c>
      <c r="U23" s="172">
        <v>46.1</v>
      </c>
      <c r="V23" s="173">
        <f>U23+'Basic Price Adjustment'!E46</f>
        <v>51.68103</v>
      </c>
      <c r="W23" s="172">
        <v>50</v>
      </c>
      <c r="X23" s="173">
        <f>W23+'Basic Price Adjustment'!E46</f>
        <v>55.58103</v>
      </c>
      <c r="Y23" s="172">
        <v>49</v>
      </c>
      <c r="Z23" s="173">
        <f>Y23+'Basic Price Adjustment'!E46</f>
        <v>54.58103</v>
      </c>
      <c r="AA23" s="172">
        <v>54</v>
      </c>
      <c r="AB23" s="173">
        <f>AA23+'Basic Price Adjustment'!E46</f>
        <v>59.58103</v>
      </c>
      <c r="AC23" s="172">
        <v>54</v>
      </c>
      <c r="AD23" s="173">
        <f>AC23+'Basic Price Adjustment'!E46</f>
        <v>59.58103</v>
      </c>
      <c r="AE23" s="172">
        <v>54</v>
      </c>
      <c r="AF23" s="173">
        <f>AE23+'Basic Price Adjustment'!E46</f>
        <v>59.58103</v>
      </c>
      <c r="AG23" s="177">
        <v>43.28</v>
      </c>
      <c r="AH23" s="178">
        <f>AG23+'Basic Price Adjustment'!E46</f>
        <v>48.86103</v>
      </c>
      <c r="AI23" s="177">
        <v>51.5</v>
      </c>
      <c r="AJ23" s="179">
        <f>AI23+'Basic Price Adjustment'!E46</f>
        <v>57.08103</v>
      </c>
      <c r="AK23" s="177">
        <v>48</v>
      </c>
      <c r="AL23" s="180">
        <f>AK23+'Basic Price Adjustment'!E46</f>
        <v>53.58103</v>
      </c>
    </row>
    <row r="32" spans="3:16" ht="12.75"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</row>
    <row r="33" spans="3:16" ht="12.75"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</row>
    <row r="34" spans="3:16" ht="12.75"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</row>
    <row r="35" spans="3:16" ht="12.75"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</row>
    <row r="36" spans="3:16" ht="12.75"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</row>
    <row r="37" spans="3:16" ht="12.75"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</row>
    <row r="38" spans="3:16" ht="12.75"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</row>
    <row r="39" spans="3:16" ht="12.75"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</row>
    <row r="40" spans="3:16" ht="12.75"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</row>
    <row r="41" spans="3:16" ht="12.75"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3:16" ht="12.75"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</row>
    <row r="43" spans="3:16" ht="12.75"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</row>
    <row r="44" spans="3:16" ht="12.75"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</row>
    <row r="45" spans="3:16" ht="12.75"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</row>
    <row r="46" spans="3:16" ht="12.75"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</row>
    <row r="47" spans="3:16" ht="12.75"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</row>
  </sheetData>
  <sheetProtection/>
  <mergeCells count="73">
    <mergeCell ref="C6:D6"/>
    <mergeCell ref="C7:D7"/>
    <mergeCell ref="E6:F6"/>
    <mergeCell ref="E7:F7"/>
    <mergeCell ref="G6:H6"/>
    <mergeCell ref="G7:H7"/>
    <mergeCell ref="S6:T6"/>
    <mergeCell ref="Y6:Z6"/>
    <mergeCell ref="Y7:Z7"/>
    <mergeCell ref="U6:V6"/>
    <mergeCell ref="M7:N7"/>
    <mergeCell ref="K7:L7"/>
    <mergeCell ref="U7:V7"/>
    <mergeCell ref="M6:N6"/>
    <mergeCell ref="O6:P6"/>
    <mergeCell ref="S7:T7"/>
    <mergeCell ref="U3:V3"/>
    <mergeCell ref="I7:J7"/>
    <mergeCell ref="K6:L6"/>
    <mergeCell ref="W6:X6"/>
    <mergeCell ref="W7:X7"/>
    <mergeCell ref="I6:J6"/>
    <mergeCell ref="Q4:R4"/>
    <mergeCell ref="O7:P7"/>
    <mergeCell ref="Q6:R6"/>
    <mergeCell ref="Q7:R7"/>
    <mergeCell ref="AE6:AF6"/>
    <mergeCell ref="K3:L3"/>
    <mergeCell ref="E3:F3"/>
    <mergeCell ref="G3:H3"/>
    <mergeCell ref="W3:X3"/>
    <mergeCell ref="Y3:Z3"/>
    <mergeCell ref="M3:N3"/>
    <mergeCell ref="Q3:R3"/>
    <mergeCell ref="S3:T3"/>
    <mergeCell ref="O3:P3"/>
    <mergeCell ref="C3:D3"/>
    <mergeCell ref="I3:J3"/>
    <mergeCell ref="AA7:AB7"/>
    <mergeCell ref="AC7:AD7"/>
    <mergeCell ref="AE7:AF7"/>
    <mergeCell ref="AA3:AB3"/>
    <mergeCell ref="AC3:AD3"/>
    <mergeCell ref="AE3:AF3"/>
    <mergeCell ref="AA6:AB6"/>
    <mergeCell ref="AC6:AD6"/>
    <mergeCell ref="G4:H4"/>
    <mergeCell ref="E4:F4"/>
    <mergeCell ref="A3:A4"/>
    <mergeCell ref="AE4:AF4"/>
    <mergeCell ref="AC4:AD4"/>
    <mergeCell ref="AA4:AB4"/>
    <mergeCell ref="Y4:Z4"/>
    <mergeCell ref="W4:X4"/>
    <mergeCell ref="U4:V4"/>
    <mergeCell ref="S4:T4"/>
    <mergeCell ref="AG7:AH7"/>
    <mergeCell ref="AI4:AJ4"/>
    <mergeCell ref="AK4:AL4"/>
    <mergeCell ref="AI7:AJ7"/>
    <mergeCell ref="AK7:AL7"/>
    <mergeCell ref="C4:D4"/>
    <mergeCell ref="O4:P4"/>
    <mergeCell ref="M4:N4"/>
    <mergeCell ref="K4:L4"/>
    <mergeCell ref="I4:J4"/>
    <mergeCell ref="AI3:AJ3"/>
    <mergeCell ref="AK3:AL3"/>
    <mergeCell ref="AI6:AJ6"/>
    <mergeCell ref="AK6:AL6"/>
    <mergeCell ref="AG3:AH3"/>
    <mergeCell ref="AG4:AH4"/>
    <mergeCell ref="AG6:AH6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5" scale="87" r:id="rId1"/>
  <headerFooter>
    <oddHeader>&amp;C&amp;A</oddHeader>
    <oddFooter>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1" bestFit="1" customWidth="1"/>
    <col min="2" max="2" width="32.57421875" style="1" bestFit="1" customWidth="1"/>
    <col min="3" max="3" width="9.140625" style="1" customWidth="1"/>
    <col min="4" max="4" width="9.8515625" style="1" customWidth="1"/>
    <col min="5" max="5" width="9.57421875" style="1" customWidth="1"/>
    <col min="6" max="6" width="8.421875" style="1" bestFit="1" customWidth="1"/>
    <col min="7" max="7" width="8.28125" style="1" bestFit="1" customWidth="1"/>
    <col min="8" max="8" width="8.421875" style="1" bestFit="1" customWidth="1"/>
    <col min="9" max="9" width="9.00390625" style="1" customWidth="1"/>
    <col min="10" max="10" width="8.8515625" style="1" customWidth="1"/>
    <col min="11" max="11" width="9.140625" style="1" customWidth="1"/>
    <col min="12" max="12" width="9.57421875" style="1" customWidth="1"/>
    <col min="13" max="13" width="9.140625" style="1" customWidth="1"/>
    <col min="14" max="15" width="9.57421875" style="1" customWidth="1"/>
    <col min="16" max="16" width="9.00390625" style="1" customWidth="1"/>
    <col min="17" max="17" width="8.28125" style="1" bestFit="1" customWidth="1"/>
    <col min="18" max="18" width="8.421875" style="1" bestFit="1" customWidth="1"/>
    <col min="19" max="19" width="8.28125" style="0" bestFit="1" customWidth="1"/>
    <col min="20" max="20" width="8.421875" style="0" bestFit="1" customWidth="1"/>
    <col min="21" max="30" width="10.57421875" style="1" customWidth="1"/>
    <col min="31" max="31" width="9.00390625" style="1" customWidth="1"/>
    <col min="32" max="32" width="9.8515625" style="1" bestFit="1" customWidth="1"/>
    <col min="33" max="33" width="8.8515625" style="1" customWidth="1"/>
    <col min="34" max="34" width="9.8515625" style="1" bestFit="1" customWidth="1"/>
    <col min="35" max="35" width="7.57421875" style="1" customWidth="1"/>
    <col min="36" max="36" width="10.421875" style="1" bestFit="1" customWidth="1"/>
    <col min="37" max="37" width="9.7109375" style="1" customWidth="1"/>
    <col min="38" max="38" width="9.57421875" style="1" customWidth="1"/>
    <col min="39" max="16384" width="9.140625" style="1" customWidth="1"/>
  </cols>
  <sheetData>
    <row r="2" spans="13:18" s="2" customFormat="1" ht="12.75" customHeight="1" thickBot="1">
      <c r="M2" s="9"/>
      <c r="N2" s="9"/>
      <c r="O2" s="9"/>
      <c r="P2" s="9"/>
      <c r="Q2" s="9"/>
      <c r="R2" s="9"/>
    </row>
    <row r="3" spans="1:38" s="4" customFormat="1" ht="53.25" customHeight="1" thickBot="1">
      <c r="A3" s="251" t="s">
        <v>44</v>
      </c>
      <c r="B3" s="19" t="s">
        <v>45</v>
      </c>
      <c r="C3" s="253" t="s">
        <v>88</v>
      </c>
      <c r="D3" s="254"/>
      <c r="E3" s="253" t="s">
        <v>89</v>
      </c>
      <c r="F3" s="254"/>
      <c r="G3" s="253" t="s">
        <v>78</v>
      </c>
      <c r="H3" s="254"/>
      <c r="I3" s="253" t="s">
        <v>177</v>
      </c>
      <c r="J3" s="254"/>
      <c r="K3" s="253" t="s">
        <v>178</v>
      </c>
      <c r="L3" s="254"/>
      <c r="M3" s="284" t="s">
        <v>90</v>
      </c>
      <c r="N3" s="285"/>
      <c r="O3" s="284" t="s">
        <v>153</v>
      </c>
      <c r="P3" s="285"/>
      <c r="Q3" s="253" t="s">
        <v>70</v>
      </c>
      <c r="R3" s="254"/>
      <c r="S3" s="253" t="s">
        <v>201</v>
      </c>
      <c r="T3" s="254"/>
      <c r="U3" s="253" t="s">
        <v>200</v>
      </c>
      <c r="V3" s="254"/>
      <c r="W3" s="253" t="s">
        <v>203</v>
      </c>
      <c r="X3" s="254"/>
      <c r="Y3" s="253" t="s">
        <v>204</v>
      </c>
      <c r="Z3" s="254"/>
      <c r="AA3" s="253" t="s">
        <v>215</v>
      </c>
      <c r="AB3" s="254"/>
      <c r="AC3" s="253" t="s">
        <v>228</v>
      </c>
      <c r="AD3" s="254"/>
      <c r="AE3" s="261" t="s">
        <v>41</v>
      </c>
      <c r="AF3" s="262"/>
      <c r="AG3" s="261" t="s">
        <v>146</v>
      </c>
      <c r="AH3" s="262"/>
      <c r="AI3" s="253" t="s">
        <v>236</v>
      </c>
      <c r="AJ3" s="254"/>
      <c r="AK3" s="253" t="s">
        <v>247</v>
      </c>
      <c r="AL3" s="254"/>
    </row>
    <row r="4" spans="1:38" s="4" customFormat="1" ht="13.5" customHeight="1" thickBot="1">
      <c r="A4" s="252"/>
      <c r="B4" s="120" t="s">
        <v>202</v>
      </c>
      <c r="C4" s="253" t="s">
        <v>268</v>
      </c>
      <c r="D4" s="254"/>
      <c r="E4" s="253" t="s">
        <v>269</v>
      </c>
      <c r="F4" s="254"/>
      <c r="G4" s="253" t="s">
        <v>263</v>
      </c>
      <c r="H4" s="254"/>
      <c r="I4" s="253" t="s">
        <v>264</v>
      </c>
      <c r="J4" s="254"/>
      <c r="K4" s="253" t="s">
        <v>265</v>
      </c>
      <c r="L4" s="254"/>
      <c r="M4" s="253" t="s">
        <v>266</v>
      </c>
      <c r="N4" s="254"/>
      <c r="O4" s="253" t="s">
        <v>281</v>
      </c>
      <c r="P4" s="254"/>
      <c r="Q4" s="253" t="s">
        <v>282</v>
      </c>
      <c r="R4" s="254"/>
      <c r="S4" s="253" t="s">
        <v>283</v>
      </c>
      <c r="T4" s="254"/>
      <c r="U4" s="253" t="s">
        <v>284</v>
      </c>
      <c r="V4" s="254"/>
      <c r="W4" s="253" t="s">
        <v>285</v>
      </c>
      <c r="X4" s="254"/>
      <c r="Y4" s="253" t="s">
        <v>285</v>
      </c>
      <c r="Z4" s="254"/>
      <c r="AA4" s="253" t="s">
        <v>262</v>
      </c>
      <c r="AB4" s="254"/>
      <c r="AC4" s="253" t="s">
        <v>252</v>
      </c>
      <c r="AD4" s="254"/>
      <c r="AE4" s="261" t="s">
        <v>253</v>
      </c>
      <c r="AF4" s="262"/>
      <c r="AG4" s="261" t="s">
        <v>254</v>
      </c>
      <c r="AH4" s="262"/>
      <c r="AI4" s="253" t="s">
        <v>270</v>
      </c>
      <c r="AJ4" s="254"/>
      <c r="AK4" s="253" t="s">
        <v>286</v>
      </c>
      <c r="AL4" s="254"/>
    </row>
    <row r="5" spans="1:38" s="4" customFormat="1" ht="16.5" thickBot="1">
      <c r="A5" s="20"/>
      <c r="B5" s="20"/>
      <c r="C5" s="20" t="s">
        <v>39</v>
      </c>
      <c r="D5" s="20" t="s">
        <v>40</v>
      </c>
      <c r="E5" s="20" t="s">
        <v>39</v>
      </c>
      <c r="F5" s="20" t="s">
        <v>40</v>
      </c>
      <c r="G5" s="20" t="s">
        <v>39</v>
      </c>
      <c r="H5" s="20" t="s">
        <v>40</v>
      </c>
      <c r="I5" s="20" t="s">
        <v>39</v>
      </c>
      <c r="J5" s="20" t="s">
        <v>40</v>
      </c>
      <c r="K5" s="20" t="s">
        <v>39</v>
      </c>
      <c r="L5" s="20" t="s">
        <v>40</v>
      </c>
      <c r="M5" s="20" t="s">
        <v>39</v>
      </c>
      <c r="N5" s="20" t="s">
        <v>40</v>
      </c>
      <c r="O5" s="20" t="s">
        <v>39</v>
      </c>
      <c r="P5" s="20" t="s">
        <v>40</v>
      </c>
      <c r="Q5" s="20" t="s">
        <v>39</v>
      </c>
      <c r="R5" s="20" t="s">
        <v>40</v>
      </c>
      <c r="S5" s="20" t="s">
        <v>39</v>
      </c>
      <c r="T5" s="20" t="s">
        <v>40</v>
      </c>
      <c r="U5" s="20" t="s">
        <v>39</v>
      </c>
      <c r="V5" s="20" t="s">
        <v>40</v>
      </c>
      <c r="W5" s="20" t="s">
        <v>39</v>
      </c>
      <c r="X5" s="20" t="s">
        <v>40</v>
      </c>
      <c r="Y5" s="20" t="s">
        <v>39</v>
      </c>
      <c r="Z5" s="20" t="s">
        <v>40</v>
      </c>
      <c r="AA5" s="18" t="s">
        <v>39</v>
      </c>
      <c r="AB5" s="18" t="s">
        <v>40</v>
      </c>
      <c r="AC5" s="18" t="s">
        <v>39</v>
      </c>
      <c r="AD5" s="18" t="s">
        <v>40</v>
      </c>
      <c r="AE5" s="127" t="s">
        <v>39</v>
      </c>
      <c r="AF5" s="127" t="s">
        <v>40</v>
      </c>
      <c r="AG5" s="127" t="s">
        <v>39</v>
      </c>
      <c r="AH5" s="127" t="s">
        <v>40</v>
      </c>
      <c r="AI5" s="28" t="s">
        <v>39</v>
      </c>
      <c r="AJ5" s="28" t="s">
        <v>40</v>
      </c>
      <c r="AK5" s="28" t="s">
        <v>39</v>
      </c>
      <c r="AL5" s="28" t="s">
        <v>40</v>
      </c>
    </row>
    <row r="6" spans="1:38" s="5" customFormat="1" ht="15">
      <c r="A6" s="26" t="s">
        <v>93</v>
      </c>
      <c r="B6" s="26" t="s">
        <v>94</v>
      </c>
      <c r="C6" s="287" t="s">
        <v>111</v>
      </c>
      <c r="D6" s="232"/>
      <c r="E6" s="231" t="s">
        <v>130</v>
      </c>
      <c r="F6" s="232"/>
      <c r="G6" s="231" t="s">
        <v>147</v>
      </c>
      <c r="H6" s="232"/>
      <c r="I6" s="231" t="s">
        <v>148</v>
      </c>
      <c r="J6" s="232"/>
      <c r="K6" s="231" t="s">
        <v>150</v>
      </c>
      <c r="L6" s="232"/>
      <c r="M6" s="231" t="s">
        <v>110</v>
      </c>
      <c r="N6" s="232"/>
      <c r="O6" s="231" t="s">
        <v>154</v>
      </c>
      <c r="P6" s="232"/>
      <c r="Q6" s="231" t="s">
        <v>131</v>
      </c>
      <c r="R6" s="232"/>
      <c r="S6" s="231" t="s">
        <v>170</v>
      </c>
      <c r="T6" s="232"/>
      <c r="U6" s="231" t="s">
        <v>172</v>
      </c>
      <c r="V6" s="232"/>
      <c r="W6" s="231" t="s">
        <v>205</v>
      </c>
      <c r="X6" s="232"/>
      <c r="Y6" s="237" t="s">
        <v>207</v>
      </c>
      <c r="Z6" s="238"/>
      <c r="AA6" s="231" t="s">
        <v>106</v>
      </c>
      <c r="AB6" s="232"/>
      <c r="AC6" s="231" t="s">
        <v>155</v>
      </c>
      <c r="AD6" s="232"/>
      <c r="AE6" s="263" t="s">
        <v>95</v>
      </c>
      <c r="AF6" s="264"/>
      <c r="AG6" s="265" t="s">
        <v>225</v>
      </c>
      <c r="AH6" s="266"/>
      <c r="AI6" s="237" t="s">
        <v>237</v>
      </c>
      <c r="AJ6" s="238"/>
      <c r="AK6" s="237" t="s">
        <v>248</v>
      </c>
      <c r="AL6" s="238"/>
    </row>
    <row r="7" spans="1:38" s="5" customFormat="1" ht="15.75" thickBot="1">
      <c r="A7" s="27"/>
      <c r="B7" s="27"/>
      <c r="C7" s="286" t="s">
        <v>112</v>
      </c>
      <c r="D7" s="240"/>
      <c r="E7" s="239" t="s">
        <v>114</v>
      </c>
      <c r="F7" s="240"/>
      <c r="G7" s="229" t="s">
        <v>108</v>
      </c>
      <c r="H7" s="230"/>
      <c r="I7" s="239" t="s">
        <v>149</v>
      </c>
      <c r="J7" s="240"/>
      <c r="K7" s="248" t="s">
        <v>133</v>
      </c>
      <c r="L7" s="249"/>
      <c r="M7" s="248" t="s">
        <v>109</v>
      </c>
      <c r="N7" s="249"/>
      <c r="O7" s="248" t="s">
        <v>169</v>
      </c>
      <c r="P7" s="249"/>
      <c r="Q7" s="248" t="s">
        <v>132</v>
      </c>
      <c r="R7" s="249"/>
      <c r="S7" s="248" t="s">
        <v>171</v>
      </c>
      <c r="T7" s="249"/>
      <c r="U7" s="248" t="s">
        <v>173</v>
      </c>
      <c r="V7" s="249"/>
      <c r="W7" s="248" t="s">
        <v>206</v>
      </c>
      <c r="X7" s="249"/>
      <c r="Y7" s="288" t="s">
        <v>208</v>
      </c>
      <c r="Z7" s="289"/>
      <c r="AA7" s="248" t="s">
        <v>133</v>
      </c>
      <c r="AB7" s="249"/>
      <c r="AC7" s="248" t="s">
        <v>140</v>
      </c>
      <c r="AD7" s="249"/>
      <c r="AE7" s="269" t="s">
        <v>96</v>
      </c>
      <c r="AF7" s="270"/>
      <c r="AG7" s="267" t="s">
        <v>226</v>
      </c>
      <c r="AH7" s="268"/>
      <c r="AI7" s="239" t="s">
        <v>238</v>
      </c>
      <c r="AJ7" s="240"/>
      <c r="AK7" s="239" t="s">
        <v>249</v>
      </c>
      <c r="AL7" s="240"/>
    </row>
    <row r="8" spans="1:38" ht="15">
      <c r="A8" s="94" t="s">
        <v>46</v>
      </c>
      <c r="B8" s="94" t="s">
        <v>21</v>
      </c>
      <c r="C8" s="62">
        <v>46.5</v>
      </c>
      <c r="D8" s="59">
        <f>C8+'Basic Price Adjustment'!E31</f>
        <v>50.46103</v>
      </c>
      <c r="E8" s="58">
        <v>42</v>
      </c>
      <c r="F8" s="59">
        <f>E8+'Basic Price Adjustment'!E31</f>
        <v>45.96103</v>
      </c>
      <c r="G8" s="58">
        <v>41.5</v>
      </c>
      <c r="H8" s="59">
        <f>G8+'Basic Price Adjustment'!E31</f>
        <v>45.46103</v>
      </c>
      <c r="I8" s="58">
        <v>47.45</v>
      </c>
      <c r="J8" s="59">
        <f>I8+'Basic Price Adjustment'!E31</f>
        <v>51.411030000000004</v>
      </c>
      <c r="K8" s="58">
        <v>46</v>
      </c>
      <c r="L8" s="59">
        <f>K8+'Basic Price Adjustment'!E31</f>
        <v>49.96103</v>
      </c>
      <c r="M8" s="58">
        <v>55</v>
      </c>
      <c r="N8" s="59">
        <f>M8+'Basic Price Adjustment'!E31</f>
        <v>58.96103</v>
      </c>
      <c r="O8" s="58">
        <v>47</v>
      </c>
      <c r="P8" s="59">
        <f>O8+'Basic Price Adjustment'!E31</f>
        <v>50.96103</v>
      </c>
      <c r="Q8" s="64">
        <v>50.5</v>
      </c>
      <c r="R8" s="59">
        <f>Q8+'Basic Price Adjustment'!E31</f>
        <v>54.46103</v>
      </c>
      <c r="S8" s="62">
        <v>59</v>
      </c>
      <c r="T8" s="59">
        <f>S8+'Basic Price Adjustment'!E31</f>
        <v>62.96103</v>
      </c>
      <c r="U8" s="58">
        <v>54</v>
      </c>
      <c r="V8" s="59">
        <f>U8+'Basic Price Adjustment'!E31</f>
        <v>57.96103</v>
      </c>
      <c r="W8" s="58">
        <v>52</v>
      </c>
      <c r="X8" s="59">
        <f>W8+'Basic Price Adjustment'!E31</f>
        <v>55.96103</v>
      </c>
      <c r="Y8" s="58">
        <v>52</v>
      </c>
      <c r="Z8" s="59">
        <f>Y8+'Basic Price Adjustment'!E31</f>
        <v>55.96103</v>
      </c>
      <c r="AA8" s="58">
        <v>45.75</v>
      </c>
      <c r="AB8" s="59">
        <f>AA8+'Basic Price Adjustment'!E31</f>
        <v>49.71103</v>
      </c>
      <c r="AC8" s="136">
        <v>45.09</v>
      </c>
      <c r="AD8" s="137">
        <f>AC8+'Basic Price Adjustment'!E31</f>
        <v>49.051030000000004</v>
      </c>
      <c r="AE8" s="138">
        <v>51.2</v>
      </c>
      <c r="AF8" s="139">
        <f>AE8+'Basic Price Adjustment'!E31</f>
        <v>55.161030000000004</v>
      </c>
      <c r="AG8" s="136">
        <v>44.38</v>
      </c>
      <c r="AH8" s="140">
        <f>AG8+'Basic Price Adjustment'!E31</f>
        <v>48.34103</v>
      </c>
      <c r="AI8" s="31">
        <v>45</v>
      </c>
      <c r="AJ8" s="35">
        <f>AI8+'Basic Price Adjustment'!E31</f>
        <v>48.96103</v>
      </c>
      <c r="AK8" s="31">
        <v>53</v>
      </c>
      <c r="AL8" s="35">
        <f>AK8+'Basic Price Adjustment'!E31</f>
        <v>56.96103</v>
      </c>
    </row>
    <row r="9" spans="1:38" ht="15">
      <c r="A9" s="12" t="s">
        <v>47</v>
      </c>
      <c r="B9" s="12" t="s">
        <v>22</v>
      </c>
      <c r="C9" s="56">
        <v>48</v>
      </c>
      <c r="D9" s="54">
        <f>C9+'Basic Price Adjustment'!E32</f>
        <v>52.05103</v>
      </c>
      <c r="E9" s="60">
        <v>42</v>
      </c>
      <c r="F9" s="54">
        <f>E9+'Basic Price Adjustment'!E32</f>
        <v>46.05103</v>
      </c>
      <c r="G9" s="60">
        <v>41.5</v>
      </c>
      <c r="H9" s="54">
        <f>G9+'Basic Price Adjustment'!E32</f>
        <v>45.55103</v>
      </c>
      <c r="I9" s="60">
        <v>47.45</v>
      </c>
      <c r="J9" s="54">
        <f>I9+'Basic Price Adjustment'!E32</f>
        <v>51.50103</v>
      </c>
      <c r="K9" s="60">
        <v>46</v>
      </c>
      <c r="L9" s="54">
        <f>K9+'Basic Price Adjustment'!E32</f>
        <v>50.05103</v>
      </c>
      <c r="M9" s="60">
        <v>58</v>
      </c>
      <c r="N9" s="54">
        <f>M9+'Basic Price Adjustment'!E32</f>
        <v>62.05103</v>
      </c>
      <c r="O9" s="60">
        <v>47</v>
      </c>
      <c r="P9" s="54">
        <f>O9+'Basic Price Adjustment'!E32</f>
        <v>51.05103</v>
      </c>
      <c r="Q9" s="60">
        <v>50.5</v>
      </c>
      <c r="R9" s="63">
        <f>Q9+'Basic Price Adjustment'!E32</f>
        <v>54.55103</v>
      </c>
      <c r="S9" s="56">
        <v>59</v>
      </c>
      <c r="T9" s="63">
        <f>S9+'Basic Price Adjustment'!E32</f>
        <v>63.05103</v>
      </c>
      <c r="U9" s="60">
        <v>54</v>
      </c>
      <c r="V9" s="63">
        <f>U9+'Basic Price Adjustment'!E32</f>
        <v>58.05103</v>
      </c>
      <c r="W9" s="60"/>
      <c r="X9" s="54"/>
      <c r="Y9" s="60"/>
      <c r="Z9" s="54"/>
      <c r="AA9" s="60">
        <v>45.75</v>
      </c>
      <c r="AB9" s="54">
        <f>AA9+'Basic Price Adjustment'!E32</f>
        <v>49.80103</v>
      </c>
      <c r="AC9" s="148"/>
      <c r="AD9" s="149"/>
      <c r="AE9" s="150">
        <v>53</v>
      </c>
      <c r="AF9" s="151">
        <f>AE9+'Basic Price Adjustment'!E32</f>
        <v>57.05103</v>
      </c>
      <c r="AG9" s="148">
        <v>46.2</v>
      </c>
      <c r="AH9" s="152">
        <f>AG9+'Basic Price Adjustment'!E32</f>
        <v>50.25103</v>
      </c>
      <c r="AI9" s="33"/>
      <c r="AJ9" s="36"/>
      <c r="AK9" s="33"/>
      <c r="AL9" s="36"/>
    </row>
    <row r="10" spans="1:38" ht="15">
      <c r="A10" s="11" t="s">
        <v>48</v>
      </c>
      <c r="B10" s="11" t="s">
        <v>23</v>
      </c>
      <c r="C10" s="57">
        <v>46</v>
      </c>
      <c r="D10" s="55">
        <f>C10+'Basic Price Adjustment'!E33</f>
        <v>50.95103</v>
      </c>
      <c r="E10" s="61">
        <v>42.5</v>
      </c>
      <c r="F10" s="55">
        <f>E10+'Basic Price Adjustment'!E33</f>
        <v>47.45103</v>
      </c>
      <c r="G10" s="61">
        <v>43.1</v>
      </c>
      <c r="H10" s="55">
        <f>G10+'Basic Price Adjustment'!E33</f>
        <v>48.051030000000004</v>
      </c>
      <c r="I10" s="61">
        <v>51.35</v>
      </c>
      <c r="J10" s="55">
        <f>I10+'Basic Price Adjustment'!E33</f>
        <v>56.301030000000004</v>
      </c>
      <c r="K10" s="61">
        <v>46.95</v>
      </c>
      <c r="L10" s="55">
        <f>K10+'Basic Price Adjustment'!E33</f>
        <v>51.901030000000006</v>
      </c>
      <c r="M10" s="61">
        <v>55</v>
      </c>
      <c r="N10" s="55">
        <f>M10+'Basic Price Adjustment'!E33</f>
        <v>59.95103</v>
      </c>
      <c r="O10" s="61">
        <v>50.25</v>
      </c>
      <c r="P10" s="55">
        <f>O10+'Basic Price Adjustment'!E33</f>
        <v>55.20103</v>
      </c>
      <c r="Q10" s="61">
        <v>55</v>
      </c>
      <c r="R10" s="55">
        <f>Q10+'Basic Price Adjustment'!E33</f>
        <v>59.95103</v>
      </c>
      <c r="S10" s="57">
        <v>60</v>
      </c>
      <c r="T10" s="55">
        <f>S10+'Basic Price Adjustment'!E33</f>
        <v>64.95103</v>
      </c>
      <c r="U10" s="61">
        <v>52</v>
      </c>
      <c r="V10" s="55">
        <f>U10+'Basic Price Adjustment'!E33</f>
        <v>56.95103</v>
      </c>
      <c r="W10" s="61">
        <v>52</v>
      </c>
      <c r="X10" s="55">
        <f>W10+'Basic Price Adjustment'!E33</f>
        <v>56.95103</v>
      </c>
      <c r="Y10" s="61">
        <v>52</v>
      </c>
      <c r="Z10" s="55">
        <f>Y10+'Basic Price Adjustment'!E33</f>
        <v>56.95103</v>
      </c>
      <c r="AA10" s="61">
        <v>47.75</v>
      </c>
      <c r="AB10" s="55">
        <f>AA10+'Basic Price Adjustment'!E33</f>
        <v>52.70103</v>
      </c>
      <c r="AC10" s="159">
        <v>44.17</v>
      </c>
      <c r="AD10" s="160">
        <f>AC10+'Basic Price Adjustment'!E33</f>
        <v>49.121030000000005</v>
      </c>
      <c r="AE10" s="161">
        <v>52.15</v>
      </c>
      <c r="AF10" s="162">
        <f>AE10+'Basic Price Adjustment'!E33</f>
        <v>57.10103</v>
      </c>
      <c r="AG10" s="159">
        <v>45.58</v>
      </c>
      <c r="AH10" s="163">
        <f>AG10+'Basic Price Adjustment'!E33</f>
        <v>50.53103</v>
      </c>
      <c r="AI10" s="34">
        <v>47.5</v>
      </c>
      <c r="AJ10" s="37">
        <f>AI10+'Basic Price Adjustment'!E33</f>
        <v>52.45103</v>
      </c>
      <c r="AK10" s="34">
        <v>55.5</v>
      </c>
      <c r="AL10" s="37">
        <f>AK10+'Basic Price Adjustment'!E33</f>
        <v>60.45103</v>
      </c>
    </row>
    <row r="11" spans="1:38" ht="15">
      <c r="A11" s="12" t="s">
        <v>49</v>
      </c>
      <c r="B11" s="12" t="s">
        <v>24</v>
      </c>
      <c r="C11" s="56">
        <v>46</v>
      </c>
      <c r="D11" s="54">
        <f>C11+'Basic Price Adjustment'!E34</f>
        <v>50.95103</v>
      </c>
      <c r="E11" s="60">
        <v>42.5</v>
      </c>
      <c r="F11" s="54">
        <f>E11+'Basic Price Adjustment'!E34</f>
        <v>47.45103</v>
      </c>
      <c r="G11" s="60">
        <v>43.1</v>
      </c>
      <c r="H11" s="54">
        <f>G11+'Basic Price Adjustment'!E34</f>
        <v>48.051030000000004</v>
      </c>
      <c r="I11" s="60">
        <v>51.35</v>
      </c>
      <c r="J11" s="54">
        <f>I11+'Basic Price Adjustment'!E34</f>
        <v>56.301030000000004</v>
      </c>
      <c r="K11" s="60">
        <v>46.95</v>
      </c>
      <c r="L11" s="54">
        <f>K11+'Basic Price Adjustment'!E34</f>
        <v>51.901030000000006</v>
      </c>
      <c r="M11" s="60">
        <v>55</v>
      </c>
      <c r="N11" s="54">
        <f>M11+'Basic Price Adjustment'!E34</f>
        <v>59.95103</v>
      </c>
      <c r="O11" s="60">
        <v>50.25</v>
      </c>
      <c r="P11" s="54">
        <f>O11+'Basic Price Adjustment'!E34</f>
        <v>55.20103</v>
      </c>
      <c r="Q11" s="60">
        <v>55</v>
      </c>
      <c r="R11" s="54">
        <f>Q11+'Basic Price Adjustment'!E34</f>
        <v>59.95103</v>
      </c>
      <c r="S11" s="56">
        <v>60</v>
      </c>
      <c r="T11" s="54">
        <f>S11+'Basic Price Adjustment'!E34</f>
        <v>64.95103</v>
      </c>
      <c r="U11" s="60">
        <v>52</v>
      </c>
      <c r="V11" s="54">
        <f>U11+'Basic Price Adjustment'!E34</f>
        <v>56.95103</v>
      </c>
      <c r="W11" s="60">
        <v>52</v>
      </c>
      <c r="X11" s="54">
        <f>W11+'Basic Price Adjustment'!E34</f>
        <v>56.95103</v>
      </c>
      <c r="Y11" s="60">
        <v>52</v>
      </c>
      <c r="Z11" s="54">
        <f>Y11+'Basic Price Adjustment'!E34</f>
        <v>56.95103</v>
      </c>
      <c r="AA11" s="60">
        <v>47.75</v>
      </c>
      <c r="AB11" s="54">
        <f>AA11+'Basic Price Adjustment'!E34</f>
        <v>52.70103</v>
      </c>
      <c r="AC11" s="148">
        <v>44.17</v>
      </c>
      <c r="AD11" s="149">
        <f>AC11+'Basic Price Adjustment'!E34</f>
        <v>49.121030000000005</v>
      </c>
      <c r="AE11" s="150">
        <v>52.15</v>
      </c>
      <c r="AF11" s="151">
        <f>AE11+'Basic Price Adjustment'!E34</f>
        <v>57.10103</v>
      </c>
      <c r="AG11" s="148">
        <v>45.58</v>
      </c>
      <c r="AH11" s="152">
        <f>AG11+'Basic Price Adjustment'!E34</f>
        <v>50.53103</v>
      </c>
      <c r="AI11" s="33">
        <v>47.5</v>
      </c>
      <c r="AJ11" s="36">
        <f>AI11+'Basic Price Adjustment'!E34</f>
        <v>52.45103</v>
      </c>
      <c r="AK11" s="33">
        <v>55.5</v>
      </c>
      <c r="AL11" s="36">
        <f>AK11+'Basic Price Adjustment'!E34</f>
        <v>60.45103</v>
      </c>
    </row>
    <row r="12" spans="1:38" ht="15">
      <c r="A12" s="11" t="s">
        <v>50</v>
      </c>
      <c r="B12" s="11" t="s">
        <v>25</v>
      </c>
      <c r="C12" s="57">
        <v>46</v>
      </c>
      <c r="D12" s="55">
        <f>C12+'Basic Price Adjustment'!E35</f>
        <v>50.86103</v>
      </c>
      <c r="E12" s="61">
        <v>41.5</v>
      </c>
      <c r="F12" s="55">
        <f>E12+'Basic Price Adjustment'!E35</f>
        <v>46.36103</v>
      </c>
      <c r="G12" s="61">
        <v>43.1</v>
      </c>
      <c r="H12" s="55">
        <f>G12+'Basic Price Adjustment'!E35</f>
        <v>47.96103</v>
      </c>
      <c r="I12" s="61">
        <v>51.35</v>
      </c>
      <c r="J12" s="55">
        <f>I12+'Basic Price Adjustment'!E35</f>
        <v>56.21103</v>
      </c>
      <c r="K12" s="61">
        <v>46.95</v>
      </c>
      <c r="L12" s="55">
        <f>K12+'Basic Price Adjustment'!E35</f>
        <v>51.81103</v>
      </c>
      <c r="M12" s="61">
        <v>55</v>
      </c>
      <c r="N12" s="55">
        <f>M12+'Basic Price Adjustment'!E35</f>
        <v>59.86103</v>
      </c>
      <c r="O12" s="61">
        <v>53.25</v>
      </c>
      <c r="P12" s="55">
        <f>O12+'Basic Price Adjustment'!E35</f>
        <v>58.11103</v>
      </c>
      <c r="Q12" s="61">
        <v>57</v>
      </c>
      <c r="R12" s="55">
        <f>Q12+'Basic Price Adjustment'!E35</f>
        <v>61.86103</v>
      </c>
      <c r="S12" s="57">
        <v>62</v>
      </c>
      <c r="T12" s="55">
        <f>S12+'Basic Price Adjustment'!E35</f>
        <v>66.86103</v>
      </c>
      <c r="U12" s="61">
        <v>55</v>
      </c>
      <c r="V12" s="55">
        <f>U12+'Basic Price Adjustment'!E35</f>
        <v>59.86103</v>
      </c>
      <c r="W12" s="61">
        <v>54</v>
      </c>
      <c r="X12" s="55">
        <f>W12+'Basic Price Adjustment'!E35</f>
        <v>58.86103</v>
      </c>
      <c r="Y12" s="61">
        <v>54</v>
      </c>
      <c r="Z12" s="55">
        <f>Y12+'Basic Price Adjustment'!E35</f>
        <v>58.86103</v>
      </c>
      <c r="AA12" s="61">
        <v>47.75</v>
      </c>
      <c r="AB12" s="55">
        <f>AA12+'Basic Price Adjustment'!E35</f>
        <v>52.61103</v>
      </c>
      <c r="AC12" s="159">
        <v>44.67</v>
      </c>
      <c r="AD12" s="160">
        <f>AC12+'Basic Price Adjustment'!E35</f>
        <v>49.53103</v>
      </c>
      <c r="AE12" s="161">
        <v>52.15</v>
      </c>
      <c r="AF12" s="162">
        <f>AE12+'Basic Price Adjustment'!E35</f>
        <v>57.01103</v>
      </c>
      <c r="AG12" s="159">
        <v>45.58</v>
      </c>
      <c r="AH12" s="163">
        <f>AG12+'Basic Price Adjustment'!E35</f>
        <v>50.44103</v>
      </c>
      <c r="AI12" s="34">
        <v>47.5</v>
      </c>
      <c r="AJ12" s="37">
        <f>AI12+'Basic Price Adjustment'!E35</f>
        <v>52.36103</v>
      </c>
      <c r="AK12" s="34">
        <v>58</v>
      </c>
      <c r="AL12" s="37">
        <f>AK12+'Basic Price Adjustment'!E35</f>
        <v>62.86103</v>
      </c>
    </row>
    <row r="13" spans="1:38" ht="15">
      <c r="A13" s="12" t="s">
        <v>51</v>
      </c>
      <c r="B13" s="12" t="s">
        <v>26</v>
      </c>
      <c r="C13" s="56">
        <v>48</v>
      </c>
      <c r="D13" s="54">
        <f>C13+'Basic Price Adjustment'!E36</f>
        <v>53.04103</v>
      </c>
      <c r="E13" s="60">
        <v>48.5</v>
      </c>
      <c r="F13" s="54">
        <f>E13+'Basic Price Adjustment'!E36</f>
        <v>53.54103</v>
      </c>
      <c r="G13" s="60">
        <v>44.1</v>
      </c>
      <c r="H13" s="54">
        <f>G13+'Basic Price Adjustment'!E36</f>
        <v>49.14103</v>
      </c>
      <c r="I13" s="60">
        <v>52.35</v>
      </c>
      <c r="J13" s="54">
        <f>I13+'Basic Price Adjustment'!E36</f>
        <v>57.39103</v>
      </c>
      <c r="K13" s="60">
        <v>47.95</v>
      </c>
      <c r="L13" s="54">
        <f>K13+'Basic Price Adjustment'!E36</f>
        <v>52.99103</v>
      </c>
      <c r="M13" s="60">
        <v>65</v>
      </c>
      <c r="N13" s="54">
        <f>M13+'Basic Price Adjustment'!E36</f>
        <v>70.04103</v>
      </c>
      <c r="O13" s="60">
        <v>57</v>
      </c>
      <c r="P13" s="54">
        <f>O13+'Basic Price Adjustment'!E36</f>
        <v>62.04103</v>
      </c>
      <c r="Q13" s="60">
        <v>61</v>
      </c>
      <c r="R13" s="54">
        <f>Q13+'Basic Price Adjustment'!E36</f>
        <v>66.04103</v>
      </c>
      <c r="S13" s="56">
        <v>64</v>
      </c>
      <c r="T13" s="54">
        <f>S13+'Basic Price Adjustment'!E36</f>
        <v>69.04103</v>
      </c>
      <c r="U13" s="60">
        <v>57</v>
      </c>
      <c r="V13" s="54">
        <f>U13+'Basic Price Adjustment'!E36</f>
        <v>62.04103</v>
      </c>
      <c r="W13" s="60"/>
      <c r="X13" s="54"/>
      <c r="Y13" s="60"/>
      <c r="Z13" s="54"/>
      <c r="AA13" s="60">
        <v>50.5</v>
      </c>
      <c r="AB13" s="54">
        <f>AA13+'Basic Price Adjustment'!E36</f>
        <v>55.54103</v>
      </c>
      <c r="AC13" s="148"/>
      <c r="AD13" s="149"/>
      <c r="AE13" s="150">
        <v>59.25</v>
      </c>
      <c r="AF13" s="151">
        <f>AE13+'Basic Price Adjustment'!E36</f>
        <v>64.29103</v>
      </c>
      <c r="AG13" s="148">
        <v>52.9</v>
      </c>
      <c r="AH13" s="152">
        <f>AG13+'Basic Price Adjustment'!E36</f>
        <v>57.94103</v>
      </c>
      <c r="AI13" s="33">
        <v>51.25</v>
      </c>
      <c r="AJ13" s="36">
        <f>AI13+'Basic Price Adjustment'!E36</f>
        <v>56.29103</v>
      </c>
      <c r="AK13" s="33">
        <v>62</v>
      </c>
      <c r="AL13" s="36">
        <f>AK13+'Basic Price Adjustment'!E36</f>
        <v>67.04103</v>
      </c>
    </row>
    <row r="14" spans="1:38" ht="15">
      <c r="A14" s="11" t="s">
        <v>52</v>
      </c>
      <c r="B14" s="11" t="s">
        <v>27</v>
      </c>
      <c r="C14" s="57">
        <v>48.5</v>
      </c>
      <c r="D14" s="55">
        <f>C14+'Basic Price Adjustment'!E37</f>
        <v>53.54103</v>
      </c>
      <c r="E14" s="61">
        <v>46</v>
      </c>
      <c r="F14" s="55">
        <f>E14+'Basic Price Adjustment'!E37</f>
        <v>51.04103</v>
      </c>
      <c r="G14" s="61">
        <v>43.1</v>
      </c>
      <c r="H14" s="55">
        <f>G14+'Basic Price Adjustment'!E37</f>
        <v>48.14103</v>
      </c>
      <c r="I14" s="61">
        <v>51.35</v>
      </c>
      <c r="J14" s="55">
        <f>I14+'Basic Price Adjustment'!E37</f>
        <v>56.39103</v>
      </c>
      <c r="K14" s="61">
        <v>46.95</v>
      </c>
      <c r="L14" s="55">
        <f>K14+'Basic Price Adjustment'!E37</f>
        <v>51.99103</v>
      </c>
      <c r="M14" s="61">
        <v>58</v>
      </c>
      <c r="N14" s="55">
        <f>M14+'Basic Price Adjustment'!E37</f>
        <v>63.04103</v>
      </c>
      <c r="O14" s="61">
        <v>53.5</v>
      </c>
      <c r="P14" s="55">
        <f>O14+'Basic Price Adjustment'!E37</f>
        <v>58.54103</v>
      </c>
      <c r="Q14" s="61">
        <v>57</v>
      </c>
      <c r="R14" s="55">
        <f>Q14+'Basic Price Adjustment'!E37</f>
        <v>62.04103</v>
      </c>
      <c r="S14" s="57">
        <v>62</v>
      </c>
      <c r="T14" s="55">
        <f>S14+'Basic Price Adjustment'!E37</f>
        <v>67.04103</v>
      </c>
      <c r="U14" s="61">
        <v>60</v>
      </c>
      <c r="V14" s="55">
        <f>U14+'Basic Price Adjustment'!E37</f>
        <v>65.04103</v>
      </c>
      <c r="W14" s="61"/>
      <c r="X14" s="55"/>
      <c r="Y14" s="61"/>
      <c r="Z14" s="55"/>
      <c r="AA14" s="61">
        <v>47.75</v>
      </c>
      <c r="AB14" s="55">
        <f>AA14+'Basic Price Adjustment'!E37</f>
        <v>52.79103</v>
      </c>
      <c r="AC14" s="159"/>
      <c r="AD14" s="160"/>
      <c r="AE14" s="161">
        <v>53.15</v>
      </c>
      <c r="AF14" s="162">
        <f>AE14+'Basic Price Adjustment'!E37</f>
        <v>58.19103</v>
      </c>
      <c r="AG14" s="159">
        <v>46.58</v>
      </c>
      <c r="AH14" s="163">
        <f>AG14+'Basic Price Adjustment'!E37</f>
        <v>51.62103</v>
      </c>
      <c r="AI14" s="34"/>
      <c r="AJ14" s="37"/>
      <c r="AK14" s="34"/>
      <c r="AL14" s="37"/>
    </row>
    <row r="15" spans="1:38" ht="15">
      <c r="A15" s="12" t="s">
        <v>53</v>
      </c>
      <c r="B15" s="12" t="s">
        <v>28</v>
      </c>
      <c r="C15" s="56">
        <v>49</v>
      </c>
      <c r="D15" s="54">
        <f>C15+'Basic Price Adjustment'!E38</f>
        <v>54.58103</v>
      </c>
      <c r="E15" s="60">
        <v>46</v>
      </c>
      <c r="F15" s="65">
        <f>E15+'Basic Price Adjustment'!E38</f>
        <v>51.58103</v>
      </c>
      <c r="G15" s="60">
        <v>45.3</v>
      </c>
      <c r="H15" s="54">
        <f>G15+'Basic Price Adjustment'!E38</f>
        <v>50.881029999999996</v>
      </c>
      <c r="I15" s="60">
        <v>53.75</v>
      </c>
      <c r="J15" s="54">
        <f>I15+'Basic Price Adjustment'!E38</f>
        <v>59.33103</v>
      </c>
      <c r="K15" s="60">
        <v>48.5</v>
      </c>
      <c r="L15" s="54">
        <f>K15+'Basic Price Adjustment'!E38</f>
        <v>54.08103</v>
      </c>
      <c r="M15" s="60">
        <v>58</v>
      </c>
      <c r="N15" s="54">
        <f>M15+'Basic Price Adjustment'!E38</f>
        <v>63.58103</v>
      </c>
      <c r="O15" s="60">
        <v>57.5</v>
      </c>
      <c r="P15" s="54">
        <f>O15+'Basic Price Adjustment'!E38</f>
        <v>63.08103</v>
      </c>
      <c r="Q15" s="60">
        <v>61</v>
      </c>
      <c r="R15" s="54">
        <f>Q15+'Basic Price Adjustment'!E38</f>
        <v>66.58103</v>
      </c>
      <c r="S15" s="56">
        <v>64</v>
      </c>
      <c r="T15" s="54">
        <f>S15+'Basic Price Adjustment'!E38</f>
        <v>69.58103</v>
      </c>
      <c r="U15" s="60">
        <v>55</v>
      </c>
      <c r="V15" s="54">
        <f>U15+'Basic Price Adjustment'!E38</f>
        <v>60.58103</v>
      </c>
      <c r="W15" s="60">
        <v>58</v>
      </c>
      <c r="X15" s="54">
        <f>W15+'Basic Price Adjustment'!E38</f>
        <v>63.58103</v>
      </c>
      <c r="Y15" s="60">
        <v>58</v>
      </c>
      <c r="Z15" s="54">
        <f>Y15+'Basic Price Adjustment'!E38</f>
        <v>63.58103</v>
      </c>
      <c r="AA15" s="60">
        <v>48.75</v>
      </c>
      <c r="AB15" s="54">
        <f>AA15+'Basic Price Adjustment'!E38</f>
        <v>54.33103</v>
      </c>
      <c r="AC15" s="148">
        <v>43.28</v>
      </c>
      <c r="AD15" s="149">
        <f>AC15+'Basic Price Adjustment'!E38</f>
        <v>48.86103</v>
      </c>
      <c r="AE15" s="150">
        <v>51.5</v>
      </c>
      <c r="AF15" s="151">
        <f>AE15+'Basic Price Adjustment'!E38</f>
        <v>57.08103</v>
      </c>
      <c r="AG15" s="148">
        <v>48</v>
      </c>
      <c r="AH15" s="152">
        <f>AG15+'Basic Price Adjustment'!E38</f>
        <v>53.58103</v>
      </c>
      <c r="AI15" s="33">
        <v>49.75</v>
      </c>
      <c r="AJ15" s="36">
        <f>AI15+'Basic Price Adjustment'!E38</f>
        <v>55.33103</v>
      </c>
      <c r="AK15" s="33">
        <v>60</v>
      </c>
      <c r="AL15" s="36">
        <f>AK15+'Basic Price Adjustment'!E38</f>
        <v>65.58103</v>
      </c>
    </row>
    <row r="16" spans="1:38" ht="15">
      <c r="A16" s="11" t="s">
        <v>54</v>
      </c>
      <c r="B16" s="11" t="s">
        <v>29</v>
      </c>
      <c r="C16" s="57">
        <v>51.5</v>
      </c>
      <c r="D16" s="55">
        <f>C16+'Basic Price Adjustment'!E39</f>
        <v>57.44103</v>
      </c>
      <c r="E16" s="66">
        <v>51.25</v>
      </c>
      <c r="F16" s="55">
        <f>E16+'Basic Price Adjustment'!E39</f>
        <v>57.19103</v>
      </c>
      <c r="G16" s="61">
        <v>46.3</v>
      </c>
      <c r="H16" s="55">
        <f>G16+'Basic Price Adjustment'!E39</f>
        <v>52.241029999999995</v>
      </c>
      <c r="I16" s="61">
        <v>56.75</v>
      </c>
      <c r="J16" s="55">
        <f>I16+'Basic Price Adjustment'!E39</f>
        <v>62.69103</v>
      </c>
      <c r="K16" s="61">
        <v>50.5</v>
      </c>
      <c r="L16" s="55">
        <f>K16+'Basic Price Adjustment'!E39</f>
        <v>56.44103</v>
      </c>
      <c r="M16" s="61">
        <v>66</v>
      </c>
      <c r="N16" s="55">
        <f>M16+'Basic Price Adjustment'!E39</f>
        <v>71.94103</v>
      </c>
      <c r="O16" s="61">
        <v>57.5</v>
      </c>
      <c r="P16" s="55">
        <f>O16+'Basic Price Adjustment'!E39</f>
        <v>63.44103</v>
      </c>
      <c r="Q16" s="61">
        <v>65</v>
      </c>
      <c r="R16" s="55">
        <f>Q16+'Basic Price Adjustment'!E39</f>
        <v>70.94103</v>
      </c>
      <c r="S16" s="57">
        <v>68</v>
      </c>
      <c r="T16" s="55">
        <f>S16+'Basic Price Adjustment'!E39</f>
        <v>73.94103</v>
      </c>
      <c r="U16" s="61">
        <v>60</v>
      </c>
      <c r="V16" s="55">
        <f>U16+'Basic Price Adjustment'!E39</f>
        <v>65.94103</v>
      </c>
      <c r="W16" s="61"/>
      <c r="X16" s="55"/>
      <c r="Y16" s="61"/>
      <c r="Z16" s="55"/>
      <c r="AA16" s="61">
        <v>54.5</v>
      </c>
      <c r="AB16" s="55">
        <f>AA16+'Basic Price Adjustment'!E39</f>
        <v>60.44103</v>
      </c>
      <c r="AC16" s="159"/>
      <c r="AD16" s="160"/>
      <c r="AE16" s="161">
        <v>56.75</v>
      </c>
      <c r="AF16" s="162">
        <f>AE16+'Basic Price Adjustment'!E39</f>
        <v>62.69103</v>
      </c>
      <c r="AG16" s="159">
        <v>53.9</v>
      </c>
      <c r="AH16" s="163">
        <f>AG16+'Basic Price Adjustment'!E39</f>
        <v>59.841029999999996</v>
      </c>
      <c r="AI16" s="34"/>
      <c r="AJ16" s="37"/>
      <c r="AK16" s="34"/>
      <c r="AL16" s="37"/>
    </row>
    <row r="17" spans="1:38" ht="15">
      <c r="A17" s="12" t="s">
        <v>55</v>
      </c>
      <c r="B17" s="12" t="s">
        <v>30</v>
      </c>
      <c r="C17" s="56">
        <v>49</v>
      </c>
      <c r="D17" s="54">
        <f>C17+'Basic Price Adjustment'!E40</f>
        <v>54.67103</v>
      </c>
      <c r="E17" s="60">
        <v>45.5</v>
      </c>
      <c r="F17" s="63">
        <f>E17+'Basic Price Adjustment'!E40</f>
        <v>51.17103</v>
      </c>
      <c r="G17" s="60">
        <v>45.3</v>
      </c>
      <c r="H17" s="54">
        <f>G17+'Basic Price Adjustment'!E40</f>
        <v>50.97103</v>
      </c>
      <c r="I17" s="60">
        <v>53.75</v>
      </c>
      <c r="J17" s="54">
        <f>I17+'Basic Price Adjustment'!E40</f>
        <v>59.42103</v>
      </c>
      <c r="K17" s="60">
        <v>47.99</v>
      </c>
      <c r="L17" s="54">
        <f>K17+'Basic Price Adjustment'!E40</f>
        <v>53.661030000000004</v>
      </c>
      <c r="M17" s="60">
        <v>58</v>
      </c>
      <c r="N17" s="54">
        <f>M17+'Basic Price Adjustment'!E40</f>
        <v>63.67103</v>
      </c>
      <c r="O17" s="60">
        <v>57.5</v>
      </c>
      <c r="P17" s="54">
        <f>O17+'Basic Price Adjustment'!E40</f>
        <v>63.17103</v>
      </c>
      <c r="Q17" s="60">
        <v>61.5</v>
      </c>
      <c r="R17" s="54">
        <f>Q17+'Basic Price Adjustment'!E40</f>
        <v>67.17103</v>
      </c>
      <c r="S17" s="56">
        <v>66</v>
      </c>
      <c r="T17" s="54">
        <f>S17+'Basic Price Adjustment'!E40</f>
        <v>71.67103</v>
      </c>
      <c r="U17" s="60">
        <v>55</v>
      </c>
      <c r="V17" s="54">
        <f>U17+'Basic Price Adjustment'!E40</f>
        <v>60.67103</v>
      </c>
      <c r="W17" s="60">
        <v>58</v>
      </c>
      <c r="X17" s="54">
        <f>W17+'Basic Price Adjustment'!E40</f>
        <v>63.67103</v>
      </c>
      <c r="Y17" s="60">
        <v>58</v>
      </c>
      <c r="Z17" s="54">
        <f>Y17+'Basic Price Adjustment'!E40</f>
        <v>63.67103</v>
      </c>
      <c r="AA17" s="60">
        <v>48.75</v>
      </c>
      <c r="AB17" s="54">
        <f>AA17+'Basic Price Adjustment'!E40</f>
        <v>54.42103</v>
      </c>
      <c r="AC17" s="148">
        <v>42.79</v>
      </c>
      <c r="AD17" s="149">
        <f>AC17+'Basic Price Adjustment'!E40</f>
        <v>48.46103</v>
      </c>
      <c r="AE17" s="150">
        <v>51.5</v>
      </c>
      <c r="AF17" s="151">
        <f>AE17+'Basic Price Adjustment'!E40</f>
        <v>57.17103</v>
      </c>
      <c r="AG17" s="148">
        <v>48</v>
      </c>
      <c r="AH17" s="152">
        <f>AG17+'Basic Price Adjustment'!E40</f>
        <v>53.67103</v>
      </c>
      <c r="AI17" s="33">
        <v>49.75</v>
      </c>
      <c r="AJ17" s="36">
        <f>AI17+'Basic Price Adjustment'!E40</f>
        <v>55.42103</v>
      </c>
      <c r="AK17" s="33">
        <v>61</v>
      </c>
      <c r="AL17" s="36">
        <f>AK17+'Basic Price Adjustment'!E40</f>
        <v>66.67103</v>
      </c>
    </row>
    <row r="18" spans="1:38" ht="15">
      <c r="A18" s="11" t="s">
        <v>56</v>
      </c>
      <c r="B18" s="11" t="s">
        <v>31</v>
      </c>
      <c r="C18" s="57">
        <v>50.5</v>
      </c>
      <c r="D18" s="55">
        <f>C18+'Basic Price Adjustment'!E41</f>
        <v>56.44103</v>
      </c>
      <c r="E18" s="61">
        <v>50</v>
      </c>
      <c r="F18" s="55">
        <f>E18+'Basic Price Adjustment'!E41</f>
        <v>55.94103</v>
      </c>
      <c r="G18" s="61">
        <v>46.3</v>
      </c>
      <c r="H18" s="55">
        <f>G18+'Basic Price Adjustment'!E41</f>
        <v>52.241029999999995</v>
      </c>
      <c r="I18" s="61">
        <v>56.75</v>
      </c>
      <c r="J18" s="55">
        <f>I18+'Basic Price Adjustment'!E41</f>
        <v>62.69103</v>
      </c>
      <c r="K18" s="61">
        <v>50.5</v>
      </c>
      <c r="L18" s="55">
        <f>K18+'Basic Price Adjustment'!E41</f>
        <v>56.44103</v>
      </c>
      <c r="M18" s="61">
        <v>64</v>
      </c>
      <c r="N18" s="55">
        <f>M18+'Basic Price Adjustment'!E41</f>
        <v>69.94103</v>
      </c>
      <c r="O18" s="61">
        <v>58</v>
      </c>
      <c r="P18" s="55">
        <f>O18+'Basic Price Adjustment'!E41</f>
        <v>63.94103</v>
      </c>
      <c r="Q18" s="61">
        <v>63.5</v>
      </c>
      <c r="R18" s="55">
        <f>Q18+'Basic Price Adjustment'!E41</f>
        <v>69.44103</v>
      </c>
      <c r="S18" s="57">
        <v>68</v>
      </c>
      <c r="T18" s="55">
        <f>S18+'Basic Price Adjustment'!E41</f>
        <v>73.94103</v>
      </c>
      <c r="U18" s="61">
        <v>57</v>
      </c>
      <c r="V18" s="55">
        <f>U18+'Basic Price Adjustment'!E41</f>
        <v>62.94103</v>
      </c>
      <c r="W18" s="61">
        <v>63</v>
      </c>
      <c r="X18" s="55">
        <f>W18+'Basic Price Adjustment'!E41</f>
        <v>68.94103</v>
      </c>
      <c r="Y18" s="61">
        <v>63</v>
      </c>
      <c r="Z18" s="55">
        <f>Y18+'Basic Price Adjustment'!E41</f>
        <v>68.94103</v>
      </c>
      <c r="AA18" s="61">
        <v>52.5</v>
      </c>
      <c r="AB18" s="55">
        <f>AA18+'Basic Price Adjustment'!E41</f>
        <v>58.44103</v>
      </c>
      <c r="AC18" s="159">
        <v>53.75</v>
      </c>
      <c r="AD18" s="160">
        <f>AC18+'Basic Price Adjustment'!E41</f>
        <v>59.69103</v>
      </c>
      <c r="AE18" s="161">
        <v>65.3</v>
      </c>
      <c r="AF18" s="162">
        <f>AE18+'Basic Price Adjustment'!E41</f>
        <v>71.24103</v>
      </c>
      <c r="AG18" s="159">
        <v>61.6</v>
      </c>
      <c r="AH18" s="163">
        <f>AG18+'Basic Price Adjustment'!E41</f>
        <v>67.54103</v>
      </c>
      <c r="AI18" s="34">
        <v>53.75</v>
      </c>
      <c r="AJ18" s="37">
        <f>AI18+'Basic Price Adjustment'!E41</f>
        <v>59.69103</v>
      </c>
      <c r="AK18" s="34">
        <v>63</v>
      </c>
      <c r="AL18" s="37">
        <f>AK18+'Basic Price Adjustment'!E41</f>
        <v>68.94103</v>
      </c>
    </row>
    <row r="19" spans="1:38" ht="15">
      <c r="A19" s="12" t="s">
        <v>57</v>
      </c>
      <c r="B19" s="12" t="s">
        <v>32</v>
      </c>
      <c r="C19" s="56">
        <v>62.5</v>
      </c>
      <c r="D19" s="54">
        <f>C19+'Basic Price Adjustment'!E42</f>
        <v>69.79103</v>
      </c>
      <c r="E19" s="60">
        <v>61.5</v>
      </c>
      <c r="F19" s="54">
        <f>E19+'Basic Price Adjustment'!E42</f>
        <v>68.79103</v>
      </c>
      <c r="G19" s="60">
        <v>55.95</v>
      </c>
      <c r="H19" s="54">
        <f>G19+'Basic Price Adjustment'!E42</f>
        <v>63.24103</v>
      </c>
      <c r="I19" s="60">
        <v>65.7</v>
      </c>
      <c r="J19" s="54">
        <f>I19+'Basic Price Adjustment'!E42</f>
        <v>72.99103000000001</v>
      </c>
      <c r="K19" s="60">
        <v>65.7</v>
      </c>
      <c r="L19" s="54">
        <f>K19+'Basic Price Adjustment'!E42</f>
        <v>72.99103000000001</v>
      </c>
      <c r="M19" s="60">
        <v>80</v>
      </c>
      <c r="N19" s="54">
        <f>M19+'Basic Price Adjustment'!E42</f>
        <v>87.29103</v>
      </c>
      <c r="O19" s="60">
        <v>64</v>
      </c>
      <c r="P19" s="54">
        <f>O19+'Basic Price Adjustment'!E42</f>
        <v>71.29103</v>
      </c>
      <c r="Q19" s="60">
        <v>68</v>
      </c>
      <c r="R19" s="54">
        <f>Q19+'Basic Price Adjustment'!E42</f>
        <v>75.29103</v>
      </c>
      <c r="S19" s="56">
        <v>66</v>
      </c>
      <c r="T19" s="54">
        <f>S19+'Basic Price Adjustment'!E42</f>
        <v>73.29103</v>
      </c>
      <c r="U19" s="60">
        <v>62</v>
      </c>
      <c r="V19" s="54">
        <f>U19+'Basic Price Adjustment'!E42</f>
        <v>69.29103</v>
      </c>
      <c r="W19" s="60"/>
      <c r="X19" s="54"/>
      <c r="Y19" s="60"/>
      <c r="Z19" s="54"/>
      <c r="AA19" s="60">
        <v>68.75</v>
      </c>
      <c r="AB19" s="54">
        <f>AA19+'Basic Price Adjustment'!E42</f>
        <v>76.04103</v>
      </c>
      <c r="AC19" s="148"/>
      <c r="AD19" s="149"/>
      <c r="AE19" s="150">
        <v>71.4</v>
      </c>
      <c r="AF19" s="151">
        <f>AE19+'Basic Price Adjustment'!E42</f>
        <v>78.69103000000001</v>
      </c>
      <c r="AG19" s="148">
        <v>68.6</v>
      </c>
      <c r="AH19" s="152">
        <f>AG19+'Basic Price Adjustment'!E42</f>
        <v>75.89103</v>
      </c>
      <c r="AI19" s="33"/>
      <c r="AJ19" s="36"/>
      <c r="AK19" s="33"/>
      <c r="AL19" s="36"/>
    </row>
    <row r="20" spans="1:38" ht="15">
      <c r="A20" s="11" t="s">
        <v>58</v>
      </c>
      <c r="B20" s="11" t="s">
        <v>33</v>
      </c>
      <c r="C20" s="57">
        <v>65.75</v>
      </c>
      <c r="D20" s="55">
        <f>C20+'Basic Price Adjustment'!E43</f>
        <v>73.22103</v>
      </c>
      <c r="E20" s="61">
        <v>64</v>
      </c>
      <c r="F20" s="55">
        <f>E20+'Basic Price Adjustment'!E43</f>
        <v>71.47103</v>
      </c>
      <c r="G20" s="61">
        <v>56.95</v>
      </c>
      <c r="H20" s="55">
        <f>G20+'Basic Price Adjustment'!E43</f>
        <v>64.42103</v>
      </c>
      <c r="I20" s="61">
        <v>66.7</v>
      </c>
      <c r="J20" s="55">
        <f>I20+'Basic Price Adjustment'!E43</f>
        <v>74.17103</v>
      </c>
      <c r="K20" s="61">
        <v>66.7</v>
      </c>
      <c r="L20" s="55">
        <f>K20+'Basic Price Adjustment'!E43</f>
        <v>74.17103</v>
      </c>
      <c r="M20" s="61">
        <v>85</v>
      </c>
      <c r="N20" s="55">
        <f>M20+'Basic Price Adjustment'!E43</f>
        <v>92.47103</v>
      </c>
      <c r="O20" s="61">
        <v>68</v>
      </c>
      <c r="P20" s="55">
        <f>O20+'Basic Price Adjustment'!E43</f>
        <v>75.47103</v>
      </c>
      <c r="Q20" s="61">
        <v>72</v>
      </c>
      <c r="R20" s="55">
        <f>Q20+'Basic Price Adjustment'!E43</f>
        <v>79.47103</v>
      </c>
      <c r="S20" s="57">
        <v>68</v>
      </c>
      <c r="T20" s="55">
        <f>S20+'Basic Price Adjustment'!E43</f>
        <v>75.47103</v>
      </c>
      <c r="U20" s="61">
        <v>64</v>
      </c>
      <c r="V20" s="55">
        <f>U20+'Basic Price Adjustment'!E43</f>
        <v>71.47103</v>
      </c>
      <c r="W20" s="61"/>
      <c r="X20" s="55"/>
      <c r="Y20" s="61"/>
      <c r="Z20" s="55"/>
      <c r="AA20" s="61">
        <v>69.75</v>
      </c>
      <c r="AB20" s="55">
        <f>AA20+'Basic Price Adjustment'!E43</f>
        <v>77.22103</v>
      </c>
      <c r="AC20" s="159"/>
      <c r="AD20" s="160"/>
      <c r="AE20" s="161">
        <v>80.2</v>
      </c>
      <c r="AF20" s="162">
        <f>AE20+'Basic Price Adjustment'!E43</f>
        <v>87.67103</v>
      </c>
      <c r="AG20" s="159">
        <v>75</v>
      </c>
      <c r="AH20" s="163">
        <f>AG20+'Basic Price Adjustment'!E43</f>
        <v>82.47103</v>
      </c>
      <c r="AI20" s="34"/>
      <c r="AJ20" s="37"/>
      <c r="AK20" s="34"/>
      <c r="AL20" s="37"/>
    </row>
    <row r="21" spans="1:38" ht="15">
      <c r="A21" s="12" t="s">
        <v>59</v>
      </c>
      <c r="B21" s="12" t="s">
        <v>34</v>
      </c>
      <c r="C21" s="56">
        <v>62</v>
      </c>
      <c r="D21" s="54">
        <f>C21+'Basic Price Adjustment'!E44</f>
        <v>69.20103</v>
      </c>
      <c r="E21" s="60">
        <v>57.5</v>
      </c>
      <c r="F21" s="54">
        <f>E21+'Basic Price Adjustment'!E44</f>
        <v>64.70103</v>
      </c>
      <c r="G21" s="60">
        <v>53.2</v>
      </c>
      <c r="H21" s="54">
        <f>G21+'Basic Price Adjustment'!E44</f>
        <v>60.401030000000006</v>
      </c>
      <c r="I21" s="60">
        <v>64.35</v>
      </c>
      <c r="J21" s="54">
        <f>I21+'Basic Price Adjustment'!E44</f>
        <v>71.55103</v>
      </c>
      <c r="K21" s="60">
        <v>64.35</v>
      </c>
      <c r="L21" s="54">
        <f>K21+'Basic Price Adjustment'!E44</f>
        <v>71.55103</v>
      </c>
      <c r="M21" s="60">
        <v>64</v>
      </c>
      <c r="N21" s="54">
        <f>M21+'Basic Price Adjustment'!E44</f>
        <v>71.20103</v>
      </c>
      <c r="O21" s="60">
        <v>64</v>
      </c>
      <c r="P21" s="54">
        <f>O21+'Basic Price Adjustment'!E44</f>
        <v>71.20103</v>
      </c>
      <c r="Q21" s="60">
        <v>68</v>
      </c>
      <c r="R21" s="54">
        <f>Q21+'Basic Price Adjustment'!E44</f>
        <v>75.20103</v>
      </c>
      <c r="S21" s="56">
        <v>66</v>
      </c>
      <c r="T21" s="54">
        <f>S21+'Basic Price Adjustment'!E44</f>
        <v>73.20103</v>
      </c>
      <c r="U21" s="60">
        <v>63</v>
      </c>
      <c r="V21" s="54">
        <f>U21+'Basic Price Adjustment'!E44</f>
        <v>70.20103</v>
      </c>
      <c r="W21" s="60">
        <v>67</v>
      </c>
      <c r="X21" s="54">
        <f>W21+'Basic Price Adjustment'!E44</f>
        <v>74.20103</v>
      </c>
      <c r="Y21" s="60">
        <v>67</v>
      </c>
      <c r="Z21" s="54">
        <f>Y21+'Basic Price Adjustment'!E44</f>
        <v>74.20103</v>
      </c>
      <c r="AA21" s="60">
        <v>60.75</v>
      </c>
      <c r="AB21" s="54">
        <f>AA21+'Basic Price Adjustment'!E44</f>
        <v>67.95103</v>
      </c>
      <c r="AC21" s="148"/>
      <c r="AD21" s="149"/>
      <c r="AE21" s="150">
        <v>63.9</v>
      </c>
      <c r="AF21" s="151">
        <f>AE21+'Basic Price Adjustment'!E44</f>
        <v>71.10103</v>
      </c>
      <c r="AG21" s="148">
        <v>60.3</v>
      </c>
      <c r="AH21" s="152">
        <f>AG21+'Basic Price Adjustment'!E44</f>
        <v>67.50103</v>
      </c>
      <c r="AI21" s="33">
        <v>62</v>
      </c>
      <c r="AJ21" s="36">
        <f>AI21+'Basic Price Adjustment'!E44</f>
        <v>69.20103</v>
      </c>
      <c r="AK21" s="33">
        <v>70</v>
      </c>
      <c r="AL21" s="36">
        <f>AK21+'Basic Price Adjustment'!E44</f>
        <v>77.20103</v>
      </c>
    </row>
    <row r="22" spans="1:38" ht="15.75" customHeight="1">
      <c r="A22" s="93" t="s">
        <v>60</v>
      </c>
      <c r="B22" s="93" t="s">
        <v>35</v>
      </c>
      <c r="C22" s="95">
        <v>62.5</v>
      </c>
      <c r="D22" s="92">
        <f>C22+'Basic Price Adjustment'!E45</f>
        <v>69.70103</v>
      </c>
      <c r="E22" s="91">
        <v>58.75</v>
      </c>
      <c r="F22" s="92">
        <f>E22+'Basic Price Adjustment'!E45</f>
        <v>65.95103</v>
      </c>
      <c r="G22" s="91">
        <v>54.2</v>
      </c>
      <c r="H22" s="92">
        <f>G22+'Basic Price Adjustment'!E45</f>
        <v>61.401030000000006</v>
      </c>
      <c r="I22" s="91">
        <v>65.35</v>
      </c>
      <c r="J22" s="92">
        <f>I22+'Basic Price Adjustment'!E45</f>
        <v>72.55103</v>
      </c>
      <c r="K22" s="91">
        <v>65.35</v>
      </c>
      <c r="L22" s="92">
        <f>K22+'Basic Price Adjustment'!E45</f>
        <v>72.55103</v>
      </c>
      <c r="M22" s="91">
        <v>75</v>
      </c>
      <c r="N22" s="92">
        <f>M22+'Basic Price Adjustment'!E45</f>
        <v>82.20103</v>
      </c>
      <c r="O22" s="91">
        <v>68</v>
      </c>
      <c r="P22" s="92">
        <f>O22+'Basic Price Adjustment'!E45</f>
        <v>75.20103</v>
      </c>
      <c r="Q22" s="91">
        <v>72</v>
      </c>
      <c r="R22" s="92">
        <f>Q22+'Basic Price Adjustment'!E45</f>
        <v>79.20103</v>
      </c>
      <c r="S22" s="95">
        <v>68</v>
      </c>
      <c r="T22" s="92">
        <f>S22+'Basic Price Adjustment'!E45</f>
        <v>75.20103</v>
      </c>
      <c r="U22" s="91">
        <v>65</v>
      </c>
      <c r="V22" s="92">
        <f>U22+'Basic Price Adjustment'!E45</f>
        <v>72.20103</v>
      </c>
      <c r="W22" s="91"/>
      <c r="X22" s="92"/>
      <c r="Y22" s="91"/>
      <c r="Z22" s="92"/>
      <c r="AA22" s="91">
        <v>65.75</v>
      </c>
      <c r="AB22" s="92">
        <f>AA22+'Basic Price Adjustment'!E45</f>
        <v>72.95103</v>
      </c>
      <c r="AC22" s="159"/>
      <c r="AD22" s="160"/>
      <c r="AE22" s="170">
        <v>79</v>
      </c>
      <c r="AF22" s="171">
        <f>AE22+'Basic Price Adjustment'!E45</f>
        <v>86.20103</v>
      </c>
      <c r="AG22" s="159">
        <v>73.4</v>
      </c>
      <c r="AH22" s="163">
        <f>AG22+'Basic Price Adjustment'!E45</f>
        <v>80.60103000000001</v>
      </c>
      <c r="AI22" s="34">
        <v>67</v>
      </c>
      <c r="AJ22" s="37">
        <f>AI22+'Basic Price Adjustment'!E45</f>
        <v>74.20103</v>
      </c>
      <c r="AK22" s="34">
        <v>70</v>
      </c>
      <c r="AL22" s="37">
        <f>AK22+'Basic Price Adjustment'!E45</f>
        <v>77.20103</v>
      </c>
    </row>
    <row r="23" spans="1:38" ht="15.75" thickBot="1">
      <c r="A23" s="27" t="s">
        <v>192</v>
      </c>
      <c r="B23" s="27" t="s">
        <v>193</v>
      </c>
      <c r="C23" s="96">
        <v>49</v>
      </c>
      <c r="D23" s="97">
        <f>C23+'Basic Price Adjustment'!E46</f>
        <v>54.58103</v>
      </c>
      <c r="E23" s="98">
        <v>45.5</v>
      </c>
      <c r="F23" s="97">
        <f>E23+'Basic Price Adjustment'!E46</f>
        <v>51.08103</v>
      </c>
      <c r="G23" s="98">
        <v>46.3</v>
      </c>
      <c r="H23" s="97">
        <f>G23+'Basic Price Adjustment'!E46</f>
        <v>51.881029999999996</v>
      </c>
      <c r="I23" s="98">
        <v>54.75</v>
      </c>
      <c r="J23" s="97">
        <f>I23+'Basic Price Adjustment'!E46</f>
        <v>60.33103</v>
      </c>
      <c r="K23" s="98">
        <v>50.5</v>
      </c>
      <c r="L23" s="97">
        <f>K23+'Basic Price Adjustment'!E46</f>
        <v>56.08103</v>
      </c>
      <c r="M23" s="98">
        <v>58</v>
      </c>
      <c r="N23" s="97">
        <f>M23+'Basic Price Adjustment'!E46</f>
        <v>63.58103</v>
      </c>
      <c r="O23" s="98">
        <v>57.5</v>
      </c>
      <c r="P23" s="97">
        <f>O23+'Basic Price Adjustment'!E46</f>
        <v>63.08103</v>
      </c>
      <c r="Q23" s="98">
        <v>61.5</v>
      </c>
      <c r="R23" s="97">
        <f>Q23+'Basic Price Adjustment'!E46</f>
        <v>67.08103</v>
      </c>
      <c r="S23" s="96">
        <v>66</v>
      </c>
      <c r="T23" s="97">
        <f>S23+'Basic Price Adjustment'!E46</f>
        <v>71.58103</v>
      </c>
      <c r="U23" s="98">
        <v>55</v>
      </c>
      <c r="V23" s="97">
        <f>U23+'Basic Price Adjustment'!E46</f>
        <v>60.58103</v>
      </c>
      <c r="W23" s="98">
        <v>57</v>
      </c>
      <c r="X23" s="97">
        <f>W23+'Basic Price Adjustment'!E46</f>
        <v>62.58103</v>
      </c>
      <c r="Y23" s="98">
        <v>57</v>
      </c>
      <c r="Z23" s="97">
        <f>Y23+'Basic Price Adjustment'!E46</f>
        <v>62.58103</v>
      </c>
      <c r="AA23" s="98">
        <v>48.75</v>
      </c>
      <c r="AB23" s="97">
        <f>AA23+'Basic Price Adjustment'!E46</f>
        <v>54.33103</v>
      </c>
      <c r="AC23" s="177">
        <v>43.28</v>
      </c>
      <c r="AD23" s="178">
        <f>AC23+'Basic Price Adjustment'!E46</f>
        <v>48.86103</v>
      </c>
      <c r="AE23" s="177">
        <v>51.5</v>
      </c>
      <c r="AF23" s="179">
        <f>AE23+'Basic Price Adjustment'!E46</f>
        <v>57.08103</v>
      </c>
      <c r="AG23" s="177">
        <v>48</v>
      </c>
      <c r="AH23" s="180">
        <f>AG23+'Basic Price Adjustment'!E46</f>
        <v>53.58103</v>
      </c>
      <c r="AI23" s="74">
        <v>55</v>
      </c>
      <c r="AJ23" s="76">
        <f>AI23+'Basic Price Adjustment'!E46</f>
        <v>60.58103</v>
      </c>
      <c r="AK23" s="74">
        <v>61</v>
      </c>
      <c r="AL23" s="76">
        <f>AK23+'Basic Price Adjustment'!E46</f>
        <v>66.58103</v>
      </c>
    </row>
    <row r="32" spans="3:28" ht="12.75">
      <c r="C32" s="23"/>
      <c r="D32" s="23"/>
      <c r="E32" s="23"/>
      <c r="F32" s="23"/>
      <c r="G32" s="23"/>
      <c r="H32" s="23"/>
      <c r="I32" s="23"/>
      <c r="J32" s="23"/>
      <c r="K32" s="23"/>
      <c r="L32" s="23"/>
      <c r="AA32" s="23"/>
      <c r="AB32" s="23"/>
    </row>
    <row r="33" spans="3:28" ht="12.75">
      <c r="C33" s="23"/>
      <c r="D33" s="23"/>
      <c r="E33" s="23"/>
      <c r="F33" s="23"/>
      <c r="G33" s="23"/>
      <c r="H33" s="23"/>
      <c r="I33" s="23"/>
      <c r="J33" s="23"/>
      <c r="K33" s="23"/>
      <c r="L33" s="23"/>
      <c r="AA33" s="23"/>
      <c r="AB33" s="23"/>
    </row>
    <row r="34" spans="3:28" ht="12.75">
      <c r="C34" s="23"/>
      <c r="D34" s="23"/>
      <c r="E34" s="23"/>
      <c r="F34" s="23"/>
      <c r="G34" s="23"/>
      <c r="H34" s="23"/>
      <c r="I34" s="23"/>
      <c r="J34" s="23"/>
      <c r="K34" s="23"/>
      <c r="L34" s="23"/>
      <c r="AA34" s="23"/>
      <c r="AB34" s="23"/>
    </row>
    <row r="35" spans="3:28" ht="12.75">
      <c r="C35" s="23"/>
      <c r="D35" s="23"/>
      <c r="E35" s="23"/>
      <c r="F35" s="23"/>
      <c r="G35" s="23"/>
      <c r="H35" s="23"/>
      <c r="I35" s="23"/>
      <c r="J35" s="23"/>
      <c r="K35" s="23"/>
      <c r="L35" s="23"/>
      <c r="AA35" s="23"/>
      <c r="AB35" s="23"/>
    </row>
    <row r="36" spans="3:28" ht="12.75">
      <c r="C36" s="23"/>
      <c r="D36" s="23"/>
      <c r="E36" s="23"/>
      <c r="F36" s="23"/>
      <c r="G36" s="23"/>
      <c r="H36" s="23"/>
      <c r="I36" s="23"/>
      <c r="J36" s="23"/>
      <c r="K36" s="23"/>
      <c r="L36" s="23"/>
      <c r="AA36" s="23"/>
      <c r="AB36" s="23"/>
    </row>
    <row r="37" spans="3:28" ht="12.75">
      <c r="C37" s="23"/>
      <c r="D37" s="23"/>
      <c r="E37" s="23"/>
      <c r="F37" s="23"/>
      <c r="G37" s="23"/>
      <c r="H37" s="23"/>
      <c r="I37" s="23"/>
      <c r="J37" s="23"/>
      <c r="K37" s="23"/>
      <c r="L37" s="23"/>
      <c r="AA37" s="23"/>
      <c r="AB37" s="23"/>
    </row>
    <row r="38" spans="3:28" ht="12.75">
      <c r="C38" s="23"/>
      <c r="D38" s="23"/>
      <c r="E38" s="23"/>
      <c r="F38" s="23"/>
      <c r="G38" s="23"/>
      <c r="H38" s="23"/>
      <c r="I38" s="23"/>
      <c r="J38" s="23"/>
      <c r="K38" s="23"/>
      <c r="L38" s="23"/>
      <c r="AA38" s="23"/>
      <c r="AB38" s="23"/>
    </row>
    <row r="39" spans="3:28" ht="12.75">
      <c r="C39" s="23"/>
      <c r="D39" s="23"/>
      <c r="E39" s="23"/>
      <c r="F39" s="23"/>
      <c r="G39" s="23"/>
      <c r="H39" s="23"/>
      <c r="I39" s="23"/>
      <c r="J39" s="23"/>
      <c r="K39" s="23"/>
      <c r="L39" s="23"/>
      <c r="AA39" s="23"/>
      <c r="AB39" s="23"/>
    </row>
    <row r="40" spans="3:28" ht="12.75">
      <c r="C40" s="23"/>
      <c r="D40" s="23"/>
      <c r="E40" s="23"/>
      <c r="F40" s="23"/>
      <c r="G40" s="23"/>
      <c r="H40" s="23"/>
      <c r="I40" s="23"/>
      <c r="J40" s="23"/>
      <c r="K40" s="23"/>
      <c r="L40" s="23"/>
      <c r="AA40" s="23"/>
      <c r="AB40" s="23"/>
    </row>
    <row r="41" spans="3:28" ht="12.75">
      <c r="C41" s="23"/>
      <c r="D41" s="23"/>
      <c r="E41" s="23"/>
      <c r="F41" s="23"/>
      <c r="G41" s="23"/>
      <c r="H41" s="23"/>
      <c r="I41" s="23"/>
      <c r="J41" s="23"/>
      <c r="K41" s="23"/>
      <c r="L41" s="23"/>
      <c r="AA41" s="23"/>
      <c r="AB41" s="23"/>
    </row>
    <row r="42" spans="3:28" ht="12.75">
      <c r="C42" s="23"/>
      <c r="D42" s="23"/>
      <c r="E42" s="23"/>
      <c r="F42" s="23"/>
      <c r="G42" s="23"/>
      <c r="H42" s="23"/>
      <c r="I42" s="23"/>
      <c r="J42" s="23"/>
      <c r="K42" s="23"/>
      <c r="L42" s="23"/>
      <c r="AA42" s="23"/>
      <c r="AB42" s="23"/>
    </row>
    <row r="43" spans="3:28" ht="12.75">
      <c r="C43" s="23"/>
      <c r="D43" s="23"/>
      <c r="E43" s="23"/>
      <c r="F43" s="23"/>
      <c r="G43" s="23"/>
      <c r="H43" s="23"/>
      <c r="I43" s="23"/>
      <c r="J43" s="23"/>
      <c r="K43" s="23"/>
      <c r="L43" s="23"/>
      <c r="AA43" s="23"/>
      <c r="AB43" s="23"/>
    </row>
    <row r="44" spans="3:28" ht="12.75">
      <c r="C44" s="23"/>
      <c r="D44" s="23"/>
      <c r="E44" s="23"/>
      <c r="F44" s="23"/>
      <c r="G44" s="23"/>
      <c r="H44" s="23"/>
      <c r="I44" s="23"/>
      <c r="J44" s="23"/>
      <c r="K44" s="23"/>
      <c r="L44" s="23"/>
      <c r="AA44" s="23"/>
      <c r="AB44" s="23"/>
    </row>
    <row r="45" spans="3:28" ht="12.75">
      <c r="C45" s="23"/>
      <c r="D45" s="23"/>
      <c r="E45" s="23"/>
      <c r="F45" s="23"/>
      <c r="G45" s="23"/>
      <c r="H45" s="23"/>
      <c r="I45" s="23"/>
      <c r="J45" s="23"/>
      <c r="K45" s="23"/>
      <c r="L45" s="23"/>
      <c r="AA45" s="23"/>
      <c r="AB45" s="23"/>
    </row>
    <row r="46" spans="3:28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AA46" s="23"/>
      <c r="AB46" s="23"/>
    </row>
    <row r="47" spans="3:28" ht="12.75">
      <c r="C47" s="23"/>
      <c r="D47" s="23"/>
      <c r="E47" s="23"/>
      <c r="F47" s="23"/>
      <c r="G47" s="23"/>
      <c r="H47" s="23"/>
      <c r="I47" s="23"/>
      <c r="J47" s="23"/>
      <c r="K47" s="23"/>
      <c r="L47" s="23"/>
      <c r="AA47" s="23"/>
      <c r="AB47" s="23"/>
    </row>
  </sheetData>
  <sheetProtection/>
  <mergeCells count="73">
    <mergeCell ref="AA7:AB7"/>
    <mergeCell ref="AA3:AB3"/>
    <mergeCell ref="AA4:AB4"/>
    <mergeCell ref="AA6:AB6"/>
    <mergeCell ref="Y3:Z3"/>
    <mergeCell ref="Y6:Z6"/>
    <mergeCell ref="Y7:Z7"/>
    <mergeCell ref="W3:X3"/>
    <mergeCell ref="U3:V3"/>
    <mergeCell ref="Q7:R7"/>
    <mergeCell ref="W7:X7"/>
    <mergeCell ref="U7:V7"/>
    <mergeCell ref="W6:X6"/>
    <mergeCell ref="U6:V6"/>
    <mergeCell ref="C7:D7"/>
    <mergeCell ref="E7:F7"/>
    <mergeCell ref="S3:T3"/>
    <mergeCell ref="S6:T6"/>
    <mergeCell ref="S7:T7"/>
    <mergeCell ref="G7:H7"/>
    <mergeCell ref="I7:J7"/>
    <mergeCell ref="Q3:R3"/>
    <mergeCell ref="C6:D6"/>
    <mergeCell ref="E6:F6"/>
    <mergeCell ref="G6:H6"/>
    <mergeCell ref="I6:J6"/>
    <mergeCell ref="K7:L7"/>
    <mergeCell ref="Q6:R6"/>
    <mergeCell ref="C3:D3"/>
    <mergeCell ref="M3:N3"/>
    <mergeCell ref="E3:F3"/>
    <mergeCell ref="G3:H3"/>
    <mergeCell ref="I3:J3"/>
    <mergeCell ref="K3:L3"/>
    <mergeCell ref="M4:N4"/>
    <mergeCell ref="K4:L4"/>
    <mergeCell ref="I4:J4"/>
    <mergeCell ref="O3:P3"/>
    <mergeCell ref="O6:P6"/>
    <mergeCell ref="O7:P7"/>
    <mergeCell ref="K6:L6"/>
    <mergeCell ref="M6:N6"/>
    <mergeCell ref="M7:N7"/>
    <mergeCell ref="G4:H4"/>
    <mergeCell ref="E4:F4"/>
    <mergeCell ref="C4:D4"/>
    <mergeCell ref="A3:A4"/>
    <mergeCell ref="Y4:Z4"/>
    <mergeCell ref="W4:X4"/>
    <mergeCell ref="U4:V4"/>
    <mergeCell ref="S4:T4"/>
    <mergeCell ref="Q4:R4"/>
    <mergeCell ref="O4:P4"/>
    <mergeCell ref="AC3:AD3"/>
    <mergeCell ref="AC4:AD4"/>
    <mergeCell ref="AC6:AD6"/>
    <mergeCell ref="AC7:AD7"/>
    <mergeCell ref="AE3:AF3"/>
    <mergeCell ref="AG3:AH3"/>
    <mergeCell ref="AE4:AF4"/>
    <mergeCell ref="AG4:AH4"/>
    <mergeCell ref="AE6:AF6"/>
    <mergeCell ref="AG6:AH6"/>
    <mergeCell ref="AK3:AL3"/>
    <mergeCell ref="AK4:AL4"/>
    <mergeCell ref="AK6:AL6"/>
    <mergeCell ref="AK7:AL7"/>
    <mergeCell ref="AE7:AF7"/>
    <mergeCell ref="AG7:AH7"/>
    <mergeCell ref="AI3:AJ3"/>
    <mergeCell ref="AI4:AJ4"/>
    <mergeCell ref="AI6:AJ6"/>
    <mergeCell ref="AI7:AJ7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3" scale="56" r:id="rId1"/>
  <headerFooter>
    <oddHeader>&amp;C&amp;A</oddHeader>
    <oddFooter>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2" max="2" width="25.7109375" style="1" bestFit="1" customWidth="1"/>
    <col min="3" max="3" width="9.421875" style="1" customWidth="1"/>
    <col min="4" max="4" width="9.140625" style="1" bestFit="1" customWidth="1"/>
    <col min="5" max="5" width="9.140625" style="1" customWidth="1"/>
    <col min="6" max="6" width="9.140625" style="1" bestFit="1" customWidth="1"/>
    <col min="7" max="7" width="8.8515625" style="1" customWidth="1"/>
    <col min="8" max="8" width="9.140625" style="1" bestFit="1" customWidth="1"/>
    <col min="9" max="9" width="9.57421875" style="1" customWidth="1"/>
    <col min="10" max="10" width="9.140625" style="1" bestFit="1" customWidth="1"/>
    <col min="11" max="11" width="9.57421875" style="1" customWidth="1"/>
    <col min="12" max="12" width="9.140625" style="1" bestFit="1" customWidth="1"/>
    <col min="13" max="13" width="8.57421875" style="1" customWidth="1"/>
    <col min="14" max="14" width="9.140625" style="1" bestFit="1" customWidth="1"/>
    <col min="15" max="15" width="9.8515625" style="1" customWidth="1"/>
    <col min="16" max="16" width="9.421875" style="1" customWidth="1"/>
    <col min="17" max="17" width="9.28125" style="1" customWidth="1"/>
    <col min="18" max="18" width="9.57421875" style="1" customWidth="1"/>
    <col min="19" max="19" width="8.28125" style="1" bestFit="1" customWidth="1"/>
    <col min="20" max="20" width="9.140625" style="1" bestFit="1" customWidth="1"/>
    <col min="21" max="21" width="9.421875" style="1" customWidth="1"/>
    <col min="22" max="22" width="9.140625" style="1" bestFit="1" customWidth="1"/>
    <col min="23" max="23" width="7.57421875" style="1" bestFit="1" customWidth="1"/>
    <col min="24" max="24" width="9.140625" style="1" customWidth="1"/>
    <col min="25" max="25" width="7.57421875" style="1" bestFit="1" customWidth="1"/>
    <col min="26" max="26" width="10.421875" style="1" bestFit="1" customWidth="1"/>
    <col min="27" max="16384" width="9.140625" style="1" customWidth="1"/>
  </cols>
  <sheetData>
    <row r="1" ht="12.75">
      <c r="A1" s="1" t="s">
        <v>1</v>
      </c>
    </row>
    <row r="2" s="2" customFormat="1" ht="12.75" customHeight="1" thickBot="1"/>
    <row r="3" spans="1:26" ht="46.5" customHeight="1" thickBot="1">
      <c r="A3" s="241" t="s">
        <v>44</v>
      </c>
      <c r="B3" s="17" t="s">
        <v>45</v>
      </c>
      <c r="C3" s="243" t="s">
        <v>174</v>
      </c>
      <c r="D3" s="244"/>
      <c r="E3" s="243" t="s">
        <v>175</v>
      </c>
      <c r="F3" s="244"/>
      <c r="G3" s="243" t="s">
        <v>82</v>
      </c>
      <c r="H3" s="244"/>
      <c r="I3" s="243" t="s">
        <v>176</v>
      </c>
      <c r="J3" s="244"/>
      <c r="K3" s="290" t="s">
        <v>85</v>
      </c>
      <c r="L3" s="244"/>
      <c r="M3" s="243" t="s">
        <v>146</v>
      </c>
      <c r="N3" s="244"/>
      <c r="O3" s="290" t="s">
        <v>41</v>
      </c>
      <c r="P3" s="244"/>
      <c r="Q3" s="291" t="s">
        <v>71</v>
      </c>
      <c r="R3" s="250"/>
      <c r="S3" s="290" t="s">
        <v>72</v>
      </c>
      <c r="T3" s="244"/>
      <c r="U3" s="243" t="s">
        <v>184</v>
      </c>
      <c r="V3" s="244"/>
      <c r="W3" s="243" t="s">
        <v>228</v>
      </c>
      <c r="X3" s="244"/>
      <c r="Y3" s="243" t="s">
        <v>236</v>
      </c>
      <c r="Z3" s="244"/>
    </row>
    <row r="4" spans="1:26" ht="15.75" thickBot="1">
      <c r="A4" s="242"/>
      <c r="B4" s="121" t="s">
        <v>202</v>
      </c>
      <c r="C4" s="243" t="s">
        <v>262</v>
      </c>
      <c r="D4" s="245"/>
      <c r="E4" s="243" t="s">
        <v>263</v>
      </c>
      <c r="F4" s="245"/>
      <c r="G4" s="243" t="s">
        <v>264</v>
      </c>
      <c r="H4" s="245"/>
      <c r="I4" s="243" t="s">
        <v>265</v>
      </c>
      <c r="J4" s="245"/>
      <c r="K4" s="243" t="s">
        <v>266</v>
      </c>
      <c r="L4" s="244"/>
      <c r="M4" s="243" t="s">
        <v>254</v>
      </c>
      <c r="N4" s="245"/>
      <c r="O4" s="243" t="s">
        <v>253</v>
      </c>
      <c r="P4" s="244"/>
      <c r="Q4" s="246" t="s">
        <v>287</v>
      </c>
      <c r="R4" s="250"/>
      <c r="S4" s="243" t="s">
        <v>275</v>
      </c>
      <c r="T4" s="244"/>
      <c r="U4" s="243" t="s">
        <v>269</v>
      </c>
      <c r="V4" s="245"/>
      <c r="W4" s="253" t="s">
        <v>252</v>
      </c>
      <c r="X4" s="254"/>
      <c r="Y4" s="253" t="s">
        <v>270</v>
      </c>
      <c r="Z4" s="254"/>
    </row>
    <row r="5" spans="1:26" ht="16.5" thickBot="1">
      <c r="A5" s="18"/>
      <c r="B5" s="18"/>
      <c r="C5" s="18" t="s">
        <v>39</v>
      </c>
      <c r="D5" s="18" t="s">
        <v>40</v>
      </c>
      <c r="E5" s="18" t="s">
        <v>39</v>
      </c>
      <c r="F5" s="18" t="s">
        <v>40</v>
      </c>
      <c r="G5" s="18" t="s">
        <v>39</v>
      </c>
      <c r="H5" s="18" t="s">
        <v>40</v>
      </c>
      <c r="I5" s="18" t="s">
        <v>39</v>
      </c>
      <c r="J5" s="18" t="s">
        <v>40</v>
      </c>
      <c r="K5" s="18" t="s">
        <v>39</v>
      </c>
      <c r="L5" s="18" t="s">
        <v>40</v>
      </c>
      <c r="M5" s="18" t="s">
        <v>39</v>
      </c>
      <c r="N5" s="18" t="s">
        <v>40</v>
      </c>
      <c r="O5" s="18" t="s">
        <v>39</v>
      </c>
      <c r="P5" s="18" t="s">
        <v>40</v>
      </c>
      <c r="Q5" s="18" t="s">
        <v>39</v>
      </c>
      <c r="R5" s="18" t="s">
        <v>40</v>
      </c>
      <c r="S5" s="18" t="s">
        <v>39</v>
      </c>
      <c r="T5" s="18" t="s">
        <v>40</v>
      </c>
      <c r="U5" s="18" t="s">
        <v>39</v>
      </c>
      <c r="V5" s="18" t="s">
        <v>40</v>
      </c>
      <c r="W5" s="18" t="s">
        <v>39</v>
      </c>
      <c r="X5" s="18" t="s">
        <v>40</v>
      </c>
      <c r="Y5" s="28" t="s">
        <v>39</v>
      </c>
      <c r="Z5" s="28" t="s">
        <v>40</v>
      </c>
    </row>
    <row r="6" spans="1:26" s="5" customFormat="1" ht="15">
      <c r="A6" s="67" t="s">
        <v>93</v>
      </c>
      <c r="B6" s="99" t="s">
        <v>94</v>
      </c>
      <c r="C6" s="231" t="s">
        <v>106</v>
      </c>
      <c r="D6" s="232"/>
      <c r="E6" s="231" t="s">
        <v>147</v>
      </c>
      <c r="F6" s="232"/>
      <c r="G6" s="231" t="s">
        <v>148</v>
      </c>
      <c r="H6" s="232"/>
      <c r="I6" s="231" t="s">
        <v>150</v>
      </c>
      <c r="J6" s="232"/>
      <c r="K6" s="231" t="s">
        <v>110</v>
      </c>
      <c r="L6" s="232"/>
      <c r="M6" s="237" t="s">
        <v>250</v>
      </c>
      <c r="N6" s="238"/>
      <c r="O6" s="231" t="s">
        <v>95</v>
      </c>
      <c r="P6" s="232"/>
      <c r="Q6" s="231" t="s">
        <v>134</v>
      </c>
      <c r="R6" s="232"/>
      <c r="S6" s="231" t="s">
        <v>136</v>
      </c>
      <c r="T6" s="232"/>
      <c r="U6" s="237" t="s">
        <v>113</v>
      </c>
      <c r="V6" s="238"/>
      <c r="W6" s="231" t="s">
        <v>155</v>
      </c>
      <c r="X6" s="232"/>
      <c r="Y6" s="237" t="s">
        <v>237</v>
      </c>
      <c r="Z6" s="238"/>
    </row>
    <row r="7" spans="1:26" s="5" customFormat="1" ht="15.75" thickBot="1">
      <c r="A7" s="27"/>
      <c r="B7" s="84"/>
      <c r="C7" s="229" t="s">
        <v>133</v>
      </c>
      <c r="D7" s="230"/>
      <c r="E7" s="229" t="s">
        <v>108</v>
      </c>
      <c r="F7" s="230"/>
      <c r="G7" s="239" t="s">
        <v>149</v>
      </c>
      <c r="H7" s="240"/>
      <c r="I7" s="229" t="s">
        <v>133</v>
      </c>
      <c r="J7" s="230"/>
      <c r="K7" s="229" t="s">
        <v>109</v>
      </c>
      <c r="L7" s="230"/>
      <c r="M7" s="239" t="s">
        <v>217</v>
      </c>
      <c r="N7" s="240"/>
      <c r="O7" s="229" t="s">
        <v>96</v>
      </c>
      <c r="P7" s="230"/>
      <c r="Q7" s="239" t="s">
        <v>135</v>
      </c>
      <c r="R7" s="240"/>
      <c r="S7" s="229" t="s">
        <v>108</v>
      </c>
      <c r="T7" s="230"/>
      <c r="U7" s="239" t="s">
        <v>114</v>
      </c>
      <c r="V7" s="240"/>
      <c r="W7" s="288" t="s">
        <v>140</v>
      </c>
      <c r="X7" s="289"/>
      <c r="Y7" s="239" t="s">
        <v>238</v>
      </c>
      <c r="Z7" s="240"/>
    </row>
    <row r="8" spans="1:26" ht="15">
      <c r="A8" s="100" t="s">
        <v>46</v>
      </c>
      <c r="B8" s="67" t="s">
        <v>21</v>
      </c>
      <c r="C8" s="58">
        <v>45.75</v>
      </c>
      <c r="D8" s="59">
        <f>C8+'Basic Price Adjustment'!E31</f>
        <v>49.71103</v>
      </c>
      <c r="E8" s="58">
        <v>41.5</v>
      </c>
      <c r="F8" s="59">
        <f>E8+'Basic Price Adjustment'!E31</f>
        <v>45.46103</v>
      </c>
      <c r="G8" s="58">
        <v>47.45</v>
      </c>
      <c r="H8" s="59">
        <f>G8+'Basic Price Adjustment'!E31</f>
        <v>51.411030000000004</v>
      </c>
      <c r="I8" s="58">
        <v>46</v>
      </c>
      <c r="J8" s="59">
        <f>I8+'Basic Price Adjustment'!E31</f>
        <v>49.96103</v>
      </c>
      <c r="K8" s="58">
        <v>55</v>
      </c>
      <c r="L8" s="59">
        <f>K8+'Basic Price Adjustment'!E31</f>
        <v>58.96103</v>
      </c>
      <c r="M8" s="58">
        <v>44.38</v>
      </c>
      <c r="N8" s="59">
        <f>M8+'Basic Price Adjustment'!E31</f>
        <v>48.34103</v>
      </c>
      <c r="O8" s="58">
        <v>51.2</v>
      </c>
      <c r="P8" s="59">
        <f>O8+'Basic Price Adjustment'!E31</f>
        <v>55.161030000000004</v>
      </c>
      <c r="Q8" s="58">
        <v>55.5</v>
      </c>
      <c r="R8" s="59">
        <f>Q8+'Basic Price Adjustment'!E31</f>
        <v>59.46103</v>
      </c>
      <c r="S8" s="58">
        <v>39.75</v>
      </c>
      <c r="T8" s="59">
        <f>S8+'Basic Price Adjustment'!E31</f>
        <v>43.71103</v>
      </c>
      <c r="U8" s="58">
        <v>42</v>
      </c>
      <c r="V8" s="59">
        <f>U8+'Basic Price Adjustment'!E31</f>
        <v>45.96103</v>
      </c>
      <c r="W8" s="136">
        <v>45.09</v>
      </c>
      <c r="X8" s="137">
        <f>W8+'Basic Price Adjustment'!E31</f>
        <v>49.051030000000004</v>
      </c>
      <c r="Y8" s="31">
        <v>45</v>
      </c>
      <c r="Z8" s="35">
        <f>Y8+'Basic Price Adjustment'!E31</f>
        <v>48.96103</v>
      </c>
    </row>
    <row r="9" spans="1:26" ht="15">
      <c r="A9" s="101" t="s">
        <v>47</v>
      </c>
      <c r="B9" s="105" t="s">
        <v>22</v>
      </c>
      <c r="C9" s="60">
        <v>45.75</v>
      </c>
      <c r="D9" s="54">
        <f>C9+'Basic Price Adjustment'!E32</f>
        <v>49.80103</v>
      </c>
      <c r="E9" s="60">
        <v>41.5</v>
      </c>
      <c r="F9" s="54">
        <f>E9+'Basic Price Adjustment'!E32</f>
        <v>45.55103</v>
      </c>
      <c r="G9" s="60">
        <v>47.45</v>
      </c>
      <c r="H9" s="54">
        <f>G9+'Basic Price Adjustment'!E32</f>
        <v>51.50103</v>
      </c>
      <c r="I9" s="60">
        <v>46</v>
      </c>
      <c r="J9" s="54">
        <f>I9+'Basic Price Adjustment'!E32</f>
        <v>50.05103</v>
      </c>
      <c r="K9" s="60">
        <v>58</v>
      </c>
      <c r="L9" s="54">
        <f>K9+'Basic Price Adjustment'!E32</f>
        <v>62.05103</v>
      </c>
      <c r="M9" s="60">
        <v>46.2</v>
      </c>
      <c r="N9" s="54">
        <f>M9+'Basic Price Adjustment'!E32</f>
        <v>50.25103</v>
      </c>
      <c r="O9" s="60">
        <v>53</v>
      </c>
      <c r="P9" s="54">
        <f>O9+'Basic Price Adjustment'!E32</f>
        <v>57.05103</v>
      </c>
      <c r="Q9" s="60">
        <v>57.25</v>
      </c>
      <c r="R9" s="54">
        <f>Q9+'Basic Price Adjustment'!E32</f>
        <v>61.30103</v>
      </c>
      <c r="S9" s="60">
        <v>40.75</v>
      </c>
      <c r="T9" s="54">
        <f>S9+'Basic Price Adjustment'!E32</f>
        <v>44.80103</v>
      </c>
      <c r="U9" s="60">
        <v>42</v>
      </c>
      <c r="V9" s="54">
        <f>U9+'Basic Price Adjustment'!E32</f>
        <v>46.05103</v>
      </c>
      <c r="W9" s="148"/>
      <c r="X9" s="149"/>
      <c r="Y9" s="33"/>
      <c r="Z9" s="36"/>
    </row>
    <row r="10" spans="1:26" ht="15">
      <c r="A10" s="102" t="s">
        <v>48</v>
      </c>
      <c r="B10" s="102" t="s">
        <v>23</v>
      </c>
      <c r="C10" s="61">
        <v>47.75</v>
      </c>
      <c r="D10" s="55">
        <f>C10+'Basic Price Adjustment'!E33</f>
        <v>52.70103</v>
      </c>
      <c r="E10" s="61">
        <v>43.1</v>
      </c>
      <c r="F10" s="55">
        <f>E10+'Basic Price Adjustment'!E33</f>
        <v>48.051030000000004</v>
      </c>
      <c r="G10" s="61">
        <v>51.35</v>
      </c>
      <c r="H10" s="55">
        <f>G10+'Basic Price Adjustment'!E33</f>
        <v>56.301030000000004</v>
      </c>
      <c r="I10" s="61">
        <v>46.95</v>
      </c>
      <c r="J10" s="55">
        <f>I10+'Basic Price Adjustment'!E33</f>
        <v>51.901030000000006</v>
      </c>
      <c r="K10" s="61">
        <v>55</v>
      </c>
      <c r="L10" s="55">
        <f>K10+'Basic Price Adjustment'!E33</f>
        <v>59.95103</v>
      </c>
      <c r="M10" s="61">
        <v>45.58</v>
      </c>
      <c r="N10" s="55">
        <f>M10+'Basic Price Adjustment'!E33</f>
        <v>50.53103</v>
      </c>
      <c r="O10" s="61">
        <v>52.15</v>
      </c>
      <c r="P10" s="55">
        <f>O10+'Basic Price Adjustment'!E33</f>
        <v>57.10103</v>
      </c>
      <c r="Q10" s="61">
        <v>57.5</v>
      </c>
      <c r="R10" s="55">
        <f>Q10+'Basic Price Adjustment'!E33</f>
        <v>62.45103</v>
      </c>
      <c r="S10" s="61">
        <v>42</v>
      </c>
      <c r="T10" s="55">
        <f>S10+'Basic Price Adjustment'!E33</f>
        <v>46.95103</v>
      </c>
      <c r="U10" s="61">
        <v>42.5</v>
      </c>
      <c r="V10" s="55">
        <f>U10+'Basic Price Adjustment'!E33</f>
        <v>47.45103</v>
      </c>
      <c r="W10" s="159">
        <v>44.17</v>
      </c>
      <c r="X10" s="160">
        <f>W10+'Basic Price Adjustment'!E33</f>
        <v>49.121030000000005</v>
      </c>
      <c r="Y10" s="34">
        <v>47.5</v>
      </c>
      <c r="Z10" s="37">
        <f>Y10+'Basic Price Adjustment'!E33</f>
        <v>52.45103</v>
      </c>
    </row>
    <row r="11" spans="1:26" ht="15">
      <c r="A11" s="101" t="s">
        <v>49</v>
      </c>
      <c r="B11" s="101" t="s">
        <v>24</v>
      </c>
      <c r="C11" s="60">
        <v>47.75</v>
      </c>
      <c r="D11" s="54">
        <f>C11+'Basic Price Adjustment'!E34</f>
        <v>52.70103</v>
      </c>
      <c r="E11" s="60">
        <v>43.1</v>
      </c>
      <c r="F11" s="54">
        <f>E11+'Basic Price Adjustment'!E34</f>
        <v>48.051030000000004</v>
      </c>
      <c r="G11" s="60">
        <v>51.35</v>
      </c>
      <c r="H11" s="54">
        <f>G11+'Basic Price Adjustment'!E34</f>
        <v>56.301030000000004</v>
      </c>
      <c r="I11" s="60">
        <v>46.95</v>
      </c>
      <c r="J11" s="54">
        <f>I11+'Basic Price Adjustment'!E34</f>
        <v>51.901030000000006</v>
      </c>
      <c r="K11" s="60">
        <v>55</v>
      </c>
      <c r="L11" s="54">
        <f>K11+'Basic Price Adjustment'!E34</f>
        <v>59.95103</v>
      </c>
      <c r="M11" s="60">
        <v>45.58</v>
      </c>
      <c r="N11" s="54">
        <f>M11+'Basic Price Adjustment'!E34</f>
        <v>50.53103</v>
      </c>
      <c r="O11" s="60">
        <v>52.15</v>
      </c>
      <c r="P11" s="54">
        <f>O11+'Basic Price Adjustment'!E34</f>
        <v>57.10103</v>
      </c>
      <c r="Q11" s="60">
        <v>57.5</v>
      </c>
      <c r="R11" s="54">
        <f>Q11+'Basic Price Adjustment'!E34</f>
        <v>62.45103</v>
      </c>
      <c r="S11" s="60">
        <v>42</v>
      </c>
      <c r="T11" s="54">
        <f>S11+'Basic Price Adjustment'!E34</f>
        <v>46.95103</v>
      </c>
      <c r="U11" s="60">
        <v>42.5</v>
      </c>
      <c r="V11" s="54">
        <f>U11+'Basic Price Adjustment'!E34</f>
        <v>47.45103</v>
      </c>
      <c r="W11" s="148">
        <v>44.17</v>
      </c>
      <c r="X11" s="149">
        <f>W11+'Basic Price Adjustment'!E34</f>
        <v>49.121030000000005</v>
      </c>
      <c r="Y11" s="33">
        <v>47.5</v>
      </c>
      <c r="Z11" s="36">
        <f>Y11+'Basic Price Adjustment'!E34</f>
        <v>52.45103</v>
      </c>
    </row>
    <row r="12" spans="1:26" ht="15">
      <c r="A12" s="102" t="s">
        <v>50</v>
      </c>
      <c r="B12" s="102" t="s">
        <v>25</v>
      </c>
      <c r="C12" s="61">
        <v>47.75</v>
      </c>
      <c r="D12" s="55">
        <f>C12+'Basic Price Adjustment'!E35</f>
        <v>52.61103</v>
      </c>
      <c r="E12" s="61">
        <v>43.1</v>
      </c>
      <c r="F12" s="55">
        <f>E12+'Basic Price Adjustment'!E35</f>
        <v>47.96103</v>
      </c>
      <c r="G12" s="61">
        <v>51.35</v>
      </c>
      <c r="H12" s="55">
        <f>G12+'Basic Price Adjustment'!E35</f>
        <v>56.21103</v>
      </c>
      <c r="I12" s="61">
        <v>46.95</v>
      </c>
      <c r="J12" s="55">
        <f>I12+'Basic Price Adjustment'!E35</f>
        <v>51.81103</v>
      </c>
      <c r="K12" s="61">
        <v>55</v>
      </c>
      <c r="L12" s="55">
        <f>K12+'Basic Price Adjustment'!E35</f>
        <v>59.86103</v>
      </c>
      <c r="M12" s="61">
        <v>45.58</v>
      </c>
      <c r="N12" s="55">
        <f>M12+'Basic Price Adjustment'!E35</f>
        <v>50.44103</v>
      </c>
      <c r="O12" s="61">
        <v>52.15</v>
      </c>
      <c r="P12" s="55">
        <f>O12+'Basic Price Adjustment'!E35</f>
        <v>57.01103</v>
      </c>
      <c r="Q12" s="61">
        <v>57.5</v>
      </c>
      <c r="R12" s="55">
        <f>Q12+'Basic Price Adjustment'!E35</f>
        <v>62.36103</v>
      </c>
      <c r="S12" s="61">
        <v>42</v>
      </c>
      <c r="T12" s="55">
        <f>S12+'Basic Price Adjustment'!E35</f>
        <v>46.86103</v>
      </c>
      <c r="U12" s="61">
        <v>41.5</v>
      </c>
      <c r="V12" s="55">
        <f>U12+'Basic Price Adjustment'!E35</f>
        <v>46.36103</v>
      </c>
      <c r="W12" s="159">
        <v>44.67</v>
      </c>
      <c r="X12" s="160">
        <f>W12+'Basic Price Adjustment'!E35</f>
        <v>49.53103</v>
      </c>
      <c r="Y12" s="34">
        <v>47.5</v>
      </c>
      <c r="Z12" s="37">
        <f>Y12+'Basic Price Adjustment'!E35</f>
        <v>52.36103</v>
      </c>
    </row>
    <row r="13" spans="1:26" ht="15">
      <c r="A13" s="101" t="s">
        <v>51</v>
      </c>
      <c r="B13" s="101" t="s">
        <v>26</v>
      </c>
      <c r="C13" s="60">
        <v>50.5</v>
      </c>
      <c r="D13" s="54">
        <f>C13+'Basic Price Adjustment'!E36</f>
        <v>55.54103</v>
      </c>
      <c r="E13" s="60">
        <v>44.1</v>
      </c>
      <c r="F13" s="54">
        <f>E13+'Basic Price Adjustment'!E36</f>
        <v>49.14103</v>
      </c>
      <c r="G13" s="60">
        <v>52.35</v>
      </c>
      <c r="H13" s="54">
        <f>G13+'Basic Price Adjustment'!E36</f>
        <v>57.39103</v>
      </c>
      <c r="I13" s="60">
        <v>47.95</v>
      </c>
      <c r="J13" s="54">
        <f>I13+'Basic Price Adjustment'!E36</f>
        <v>52.99103</v>
      </c>
      <c r="K13" s="60">
        <v>65</v>
      </c>
      <c r="L13" s="54">
        <f>K13+'Basic Price Adjustment'!E36</f>
        <v>70.04103</v>
      </c>
      <c r="M13" s="60">
        <v>52.9</v>
      </c>
      <c r="N13" s="54">
        <f>M13+'Basic Price Adjustment'!E36</f>
        <v>57.94103</v>
      </c>
      <c r="O13" s="60">
        <v>59.25</v>
      </c>
      <c r="P13" s="54">
        <f>O13+'Basic Price Adjustment'!E36</f>
        <v>64.29103</v>
      </c>
      <c r="Q13" s="60"/>
      <c r="R13" s="54"/>
      <c r="S13" s="60"/>
      <c r="T13" s="54"/>
      <c r="U13" s="60">
        <v>48.5</v>
      </c>
      <c r="V13" s="54">
        <f>U13+'Basic Price Adjustment'!E36</f>
        <v>53.54103</v>
      </c>
      <c r="W13" s="148"/>
      <c r="X13" s="149"/>
      <c r="Y13" s="33">
        <v>51.25</v>
      </c>
      <c r="Z13" s="36">
        <f>Y13+'Basic Price Adjustment'!E36</f>
        <v>56.29103</v>
      </c>
    </row>
    <row r="14" spans="1:26" ht="15">
      <c r="A14" s="102" t="s">
        <v>52</v>
      </c>
      <c r="B14" s="102" t="s">
        <v>27</v>
      </c>
      <c r="C14" s="61">
        <v>47.75</v>
      </c>
      <c r="D14" s="55">
        <f>C14+'Basic Price Adjustment'!E37</f>
        <v>52.79103</v>
      </c>
      <c r="E14" s="61">
        <v>43.1</v>
      </c>
      <c r="F14" s="55">
        <f>E14+'Basic Price Adjustment'!E37</f>
        <v>48.14103</v>
      </c>
      <c r="G14" s="61">
        <v>51.35</v>
      </c>
      <c r="H14" s="55">
        <f>G14+'Basic Price Adjustment'!E37</f>
        <v>56.39103</v>
      </c>
      <c r="I14" s="61">
        <v>46.95</v>
      </c>
      <c r="J14" s="55">
        <f>I14+'Basic Price Adjustment'!E37</f>
        <v>51.99103</v>
      </c>
      <c r="K14" s="61">
        <v>58</v>
      </c>
      <c r="L14" s="55">
        <f>K14+'Basic Price Adjustment'!E37</f>
        <v>63.04103</v>
      </c>
      <c r="M14" s="61">
        <v>46.58</v>
      </c>
      <c r="N14" s="55">
        <f>M14+'Basic Price Adjustment'!E37</f>
        <v>51.62103</v>
      </c>
      <c r="O14" s="61">
        <v>53.15</v>
      </c>
      <c r="P14" s="55">
        <f>O14+'Basic Price Adjustment'!E37</f>
        <v>58.19103</v>
      </c>
      <c r="Q14" s="61">
        <v>59.75</v>
      </c>
      <c r="R14" s="55">
        <f>Q14+'Basic Price Adjustment'!E37</f>
        <v>64.79103</v>
      </c>
      <c r="S14" s="61">
        <v>44</v>
      </c>
      <c r="T14" s="55">
        <f>S14+'Basic Price Adjustment'!E37</f>
        <v>49.04103</v>
      </c>
      <c r="U14" s="61">
        <v>46</v>
      </c>
      <c r="V14" s="55">
        <f>U14+'Basic Price Adjustment'!E37</f>
        <v>51.04103</v>
      </c>
      <c r="W14" s="159"/>
      <c r="X14" s="160"/>
      <c r="Y14" s="34"/>
      <c r="Z14" s="37"/>
    </row>
    <row r="15" spans="1:26" ht="15">
      <c r="A15" s="101" t="s">
        <v>53</v>
      </c>
      <c r="B15" s="101" t="s">
        <v>28</v>
      </c>
      <c r="C15" s="60">
        <v>48.75</v>
      </c>
      <c r="D15" s="54">
        <f>C15+'Basic Price Adjustment'!E38</f>
        <v>54.33103</v>
      </c>
      <c r="E15" s="60">
        <v>45.3</v>
      </c>
      <c r="F15" s="54">
        <f>E15+'Basic Price Adjustment'!E38</f>
        <v>50.881029999999996</v>
      </c>
      <c r="G15" s="60">
        <v>53.75</v>
      </c>
      <c r="H15" s="54">
        <f>G15+'Basic Price Adjustment'!E38</f>
        <v>59.33103</v>
      </c>
      <c r="I15" s="60">
        <v>48.5</v>
      </c>
      <c r="J15" s="54">
        <f>I15+'Basic Price Adjustment'!E38</f>
        <v>54.08103</v>
      </c>
      <c r="K15" s="60">
        <v>58</v>
      </c>
      <c r="L15" s="54">
        <f>K15+'Basic Price Adjustment'!E38</f>
        <v>63.58103</v>
      </c>
      <c r="M15" s="60">
        <v>48</v>
      </c>
      <c r="N15" s="54">
        <f>M15+'Basic Price Adjustment'!E38</f>
        <v>53.58103</v>
      </c>
      <c r="O15" s="60">
        <v>51.5</v>
      </c>
      <c r="P15" s="54">
        <f>O15+'Basic Price Adjustment'!E38</f>
        <v>57.08103</v>
      </c>
      <c r="Q15" s="60">
        <v>59</v>
      </c>
      <c r="R15" s="54">
        <f>Q15+'Basic Price Adjustment'!E38</f>
        <v>64.58103</v>
      </c>
      <c r="S15" s="60">
        <v>45</v>
      </c>
      <c r="T15" s="54">
        <f>S15+'Basic Price Adjustment'!E38</f>
        <v>50.58103</v>
      </c>
      <c r="U15" s="60">
        <v>46</v>
      </c>
      <c r="V15" s="54">
        <f>U15+'Basic Price Adjustment'!E38</f>
        <v>51.58103</v>
      </c>
      <c r="W15" s="148">
        <v>43.28</v>
      </c>
      <c r="X15" s="149">
        <f>W15+'Basic Price Adjustment'!E38</f>
        <v>48.86103</v>
      </c>
      <c r="Y15" s="33">
        <v>49.75</v>
      </c>
      <c r="Z15" s="36">
        <f>Y15+'Basic Price Adjustment'!E38</f>
        <v>55.33103</v>
      </c>
    </row>
    <row r="16" spans="1:26" ht="15">
      <c r="A16" s="102" t="s">
        <v>54</v>
      </c>
      <c r="B16" s="102" t="s">
        <v>29</v>
      </c>
      <c r="C16" s="61">
        <v>54.5</v>
      </c>
      <c r="D16" s="55">
        <f>C16+'Basic Price Adjustment'!E39</f>
        <v>60.44103</v>
      </c>
      <c r="E16" s="61">
        <v>46.3</v>
      </c>
      <c r="F16" s="55">
        <f>E16+'Basic Price Adjustment'!E39</f>
        <v>52.241029999999995</v>
      </c>
      <c r="G16" s="61">
        <v>56.75</v>
      </c>
      <c r="H16" s="55">
        <f>G16+'Basic Price Adjustment'!E39</f>
        <v>62.69103</v>
      </c>
      <c r="I16" s="61">
        <v>50.5</v>
      </c>
      <c r="J16" s="55">
        <f>I16+'Basic Price Adjustment'!E39</f>
        <v>56.44103</v>
      </c>
      <c r="K16" s="61">
        <v>66</v>
      </c>
      <c r="L16" s="55">
        <f>K16+'Basic Price Adjustment'!E39</f>
        <v>71.94103</v>
      </c>
      <c r="M16" s="61">
        <v>53.9</v>
      </c>
      <c r="N16" s="55">
        <f>M16+'Basic Price Adjustment'!E39</f>
        <v>59.841029999999996</v>
      </c>
      <c r="O16" s="61">
        <v>56.75</v>
      </c>
      <c r="P16" s="55">
        <f>O16+'Basic Price Adjustment'!E39</f>
        <v>62.69103</v>
      </c>
      <c r="Q16" s="61">
        <v>66</v>
      </c>
      <c r="R16" s="55">
        <f>Q16+'Basic Price Adjustment'!E39</f>
        <v>71.94103</v>
      </c>
      <c r="S16" s="61">
        <v>48.25</v>
      </c>
      <c r="T16" s="55">
        <f>S16+'Basic Price Adjustment'!E39</f>
        <v>54.19103</v>
      </c>
      <c r="U16" s="61">
        <v>51.25</v>
      </c>
      <c r="V16" s="55">
        <f>U16+'Basic Price Adjustment'!E39</f>
        <v>57.19103</v>
      </c>
      <c r="W16" s="159"/>
      <c r="X16" s="160"/>
      <c r="Y16" s="34"/>
      <c r="Z16" s="37"/>
    </row>
    <row r="17" spans="1:26" ht="15">
      <c r="A17" s="101" t="s">
        <v>55</v>
      </c>
      <c r="B17" s="101" t="s">
        <v>30</v>
      </c>
      <c r="C17" s="60">
        <v>48.75</v>
      </c>
      <c r="D17" s="54">
        <f>C17+'Basic Price Adjustment'!E40</f>
        <v>54.42103</v>
      </c>
      <c r="E17" s="60">
        <v>45.3</v>
      </c>
      <c r="F17" s="54">
        <f>E17+'Basic Price Adjustment'!E40</f>
        <v>50.97103</v>
      </c>
      <c r="G17" s="60">
        <v>53.75</v>
      </c>
      <c r="H17" s="54">
        <f>G17+'Basic Price Adjustment'!E40</f>
        <v>59.42103</v>
      </c>
      <c r="I17" s="60">
        <v>47.99</v>
      </c>
      <c r="J17" s="54">
        <f>I17+'Basic Price Adjustment'!E40</f>
        <v>53.661030000000004</v>
      </c>
      <c r="K17" s="60">
        <v>58</v>
      </c>
      <c r="L17" s="54">
        <f>K17+'Basic Price Adjustment'!E40</f>
        <v>63.67103</v>
      </c>
      <c r="M17" s="60">
        <v>48</v>
      </c>
      <c r="N17" s="54">
        <f>M17+'Basic Price Adjustment'!E40</f>
        <v>53.67103</v>
      </c>
      <c r="O17" s="60">
        <v>51.5</v>
      </c>
      <c r="P17" s="54">
        <f>O17+'Basic Price Adjustment'!E40</f>
        <v>57.17103</v>
      </c>
      <c r="Q17" s="60">
        <v>59</v>
      </c>
      <c r="R17" s="54">
        <f>Q17+'Basic Price Adjustment'!E40</f>
        <v>64.67103</v>
      </c>
      <c r="S17" s="60">
        <v>45</v>
      </c>
      <c r="T17" s="54">
        <f>S17+'Basic Price Adjustment'!E40</f>
        <v>50.67103</v>
      </c>
      <c r="U17" s="60">
        <v>45.5</v>
      </c>
      <c r="V17" s="54">
        <f>U17+'Basic Price Adjustment'!E40</f>
        <v>51.17103</v>
      </c>
      <c r="W17" s="148">
        <v>42.79</v>
      </c>
      <c r="X17" s="149">
        <f>W17+'Basic Price Adjustment'!E40</f>
        <v>48.46103</v>
      </c>
      <c r="Y17" s="33">
        <v>49.75</v>
      </c>
      <c r="Z17" s="36">
        <f>Y17+'Basic Price Adjustment'!E40</f>
        <v>55.42103</v>
      </c>
    </row>
    <row r="18" spans="1:26" ht="15">
      <c r="A18" s="102" t="s">
        <v>56</v>
      </c>
      <c r="B18" s="102" t="s">
        <v>31</v>
      </c>
      <c r="C18" s="61">
        <v>52.5</v>
      </c>
      <c r="D18" s="55">
        <f>C18+'Basic Price Adjustment'!E41</f>
        <v>58.44103</v>
      </c>
      <c r="E18" s="61">
        <v>46.3</v>
      </c>
      <c r="F18" s="55">
        <f>E18+'Basic Price Adjustment'!E41</f>
        <v>52.241029999999995</v>
      </c>
      <c r="G18" s="61">
        <v>56.75</v>
      </c>
      <c r="H18" s="55">
        <f>G18+'Basic Price Adjustment'!E41</f>
        <v>62.69103</v>
      </c>
      <c r="I18" s="61">
        <v>50.5</v>
      </c>
      <c r="J18" s="55">
        <f>I18+'Basic Price Adjustment'!E41</f>
        <v>56.44103</v>
      </c>
      <c r="K18" s="61">
        <v>64</v>
      </c>
      <c r="L18" s="55">
        <f>K18+'Basic Price Adjustment'!E41</f>
        <v>69.94103</v>
      </c>
      <c r="M18" s="61">
        <v>61.6</v>
      </c>
      <c r="N18" s="55">
        <f>M18+'Basic Price Adjustment'!E41</f>
        <v>67.54103</v>
      </c>
      <c r="O18" s="61">
        <v>65.3</v>
      </c>
      <c r="P18" s="55">
        <f>O18+'Basic Price Adjustment'!E41</f>
        <v>71.24103</v>
      </c>
      <c r="Q18" s="61">
        <v>64.5</v>
      </c>
      <c r="R18" s="55">
        <f>Q18+'Basic Price Adjustment'!E41</f>
        <v>70.44103</v>
      </c>
      <c r="S18" s="61">
        <v>49</v>
      </c>
      <c r="T18" s="55">
        <f>S18+'Basic Price Adjustment'!E41</f>
        <v>54.94103</v>
      </c>
      <c r="U18" s="61">
        <v>50</v>
      </c>
      <c r="V18" s="55">
        <f>U18+'Basic Price Adjustment'!E41</f>
        <v>55.94103</v>
      </c>
      <c r="W18" s="159">
        <v>53.75</v>
      </c>
      <c r="X18" s="160">
        <f>W18+'Basic Price Adjustment'!E41</f>
        <v>59.69103</v>
      </c>
      <c r="Y18" s="34">
        <v>53.75</v>
      </c>
      <c r="Z18" s="37">
        <f>Y18+'Basic Price Adjustment'!E41</f>
        <v>59.69103</v>
      </c>
    </row>
    <row r="19" spans="1:26" ht="15">
      <c r="A19" s="101" t="s">
        <v>57</v>
      </c>
      <c r="B19" s="105" t="s">
        <v>32</v>
      </c>
      <c r="C19" s="60">
        <v>68.75</v>
      </c>
      <c r="D19" s="54">
        <f>C19+'Basic Price Adjustment'!E42</f>
        <v>76.04103</v>
      </c>
      <c r="E19" s="60">
        <v>55.95</v>
      </c>
      <c r="F19" s="54">
        <f>E19+'Basic Price Adjustment'!E42</f>
        <v>63.24103</v>
      </c>
      <c r="G19" s="60">
        <v>65.7</v>
      </c>
      <c r="H19" s="54">
        <f>G19+'Basic Price Adjustment'!E42</f>
        <v>72.99103000000001</v>
      </c>
      <c r="I19" s="60">
        <v>65.7</v>
      </c>
      <c r="J19" s="54">
        <f>I19+'Basic Price Adjustment'!E42</f>
        <v>72.99103000000001</v>
      </c>
      <c r="K19" s="60">
        <v>80</v>
      </c>
      <c r="L19" s="54">
        <f>K19+'Basic Price Adjustment'!E42</f>
        <v>87.29103</v>
      </c>
      <c r="M19" s="60">
        <v>68.6</v>
      </c>
      <c r="N19" s="54">
        <f>M19+'Basic Price Adjustment'!E42</f>
        <v>75.89103</v>
      </c>
      <c r="O19" s="60">
        <v>71.4</v>
      </c>
      <c r="P19" s="54">
        <f>O19+'Basic Price Adjustment'!E42</f>
        <v>78.69103000000001</v>
      </c>
      <c r="Q19" s="60">
        <v>67</v>
      </c>
      <c r="R19" s="54">
        <f>Q19+'Basic Price Adjustment'!E42</f>
        <v>74.29103</v>
      </c>
      <c r="S19" s="60">
        <v>55</v>
      </c>
      <c r="T19" s="54">
        <f>S19+'Basic Price Adjustment'!E42</f>
        <v>62.29103</v>
      </c>
      <c r="U19" s="60">
        <v>61.5</v>
      </c>
      <c r="V19" s="54">
        <f>U19+'Basic Price Adjustment'!E42</f>
        <v>68.79103</v>
      </c>
      <c r="W19" s="148"/>
      <c r="X19" s="149"/>
      <c r="Y19" s="33"/>
      <c r="Z19" s="36"/>
    </row>
    <row r="20" spans="1:26" ht="15">
      <c r="A20" s="102" t="s">
        <v>58</v>
      </c>
      <c r="B20" s="106" t="s">
        <v>33</v>
      </c>
      <c r="C20" s="61">
        <v>69.75</v>
      </c>
      <c r="D20" s="55">
        <f>C20+'Basic Price Adjustment'!E43</f>
        <v>77.22103</v>
      </c>
      <c r="E20" s="61">
        <v>56.95</v>
      </c>
      <c r="F20" s="55">
        <f>E20+'Basic Price Adjustment'!E43</f>
        <v>64.42103</v>
      </c>
      <c r="G20" s="61">
        <v>66.7</v>
      </c>
      <c r="H20" s="55">
        <f>G20+'Basic Price Adjustment'!E43</f>
        <v>74.17103</v>
      </c>
      <c r="I20" s="61">
        <v>66.7</v>
      </c>
      <c r="J20" s="55">
        <f>I20+'Basic Price Adjustment'!E43</f>
        <v>74.17103</v>
      </c>
      <c r="K20" s="61">
        <v>85</v>
      </c>
      <c r="L20" s="55">
        <f>K20+'Basic Price Adjustment'!E43</f>
        <v>92.47103</v>
      </c>
      <c r="M20" s="61">
        <v>75</v>
      </c>
      <c r="N20" s="55">
        <f>M20+'Basic Price Adjustment'!E43</f>
        <v>82.47103</v>
      </c>
      <c r="O20" s="61">
        <v>80.2</v>
      </c>
      <c r="P20" s="55">
        <f>O20+'Basic Price Adjustment'!E43</f>
        <v>87.67103</v>
      </c>
      <c r="Q20" s="61"/>
      <c r="R20" s="55"/>
      <c r="S20" s="61"/>
      <c r="T20" s="55"/>
      <c r="U20" s="61">
        <v>64</v>
      </c>
      <c r="V20" s="55">
        <f>U20+'Basic Price Adjustment'!E43</f>
        <v>71.47103</v>
      </c>
      <c r="W20" s="159"/>
      <c r="X20" s="160"/>
      <c r="Y20" s="34"/>
      <c r="Z20" s="37"/>
    </row>
    <row r="21" spans="1:26" ht="15">
      <c r="A21" s="101" t="s">
        <v>59</v>
      </c>
      <c r="B21" s="101" t="s">
        <v>34</v>
      </c>
      <c r="C21" s="60">
        <v>60.75</v>
      </c>
      <c r="D21" s="54">
        <f>C21+'Basic Price Adjustment'!E44</f>
        <v>67.95103</v>
      </c>
      <c r="E21" s="60">
        <v>53.2</v>
      </c>
      <c r="F21" s="54">
        <f>E21+'Basic Price Adjustment'!E44</f>
        <v>60.401030000000006</v>
      </c>
      <c r="G21" s="60">
        <v>64.35</v>
      </c>
      <c r="H21" s="54">
        <f>G21+'Basic Price Adjustment'!E44</f>
        <v>71.55103</v>
      </c>
      <c r="I21" s="60">
        <v>64.35</v>
      </c>
      <c r="J21" s="54">
        <f>I21+'Basic Price Adjustment'!E44</f>
        <v>71.55103</v>
      </c>
      <c r="K21" s="60">
        <v>64</v>
      </c>
      <c r="L21" s="54">
        <f>K21+'Basic Price Adjustment'!E44</f>
        <v>71.20103</v>
      </c>
      <c r="M21" s="60">
        <v>60.3</v>
      </c>
      <c r="N21" s="54">
        <f>M21+'Basic Price Adjustment'!E44</f>
        <v>67.50103</v>
      </c>
      <c r="O21" s="60">
        <v>63.9</v>
      </c>
      <c r="P21" s="54">
        <f>O21+'Basic Price Adjustment'!E44</f>
        <v>71.10103</v>
      </c>
      <c r="Q21" s="60">
        <v>65</v>
      </c>
      <c r="R21" s="54">
        <f>Q21+'Basic Price Adjustment'!E44</f>
        <v>72.20103</v>
      </c>
      <c r="S21" s="60">
        <v>54</v>
      </c>
      <c r="T21" s="54">
        <f>S21+'Basic Price Adjustment'!E44</f>
        <v>61.20103</v>
      </c>
      <c r="U21" s="60">
        <v>57.5</v>
      </c>
      <c r="V21" s="54">
        <f>U21+'Basic Price Adjustment'!E44</f>
        <v>64.70103</v>
      </c>
      <c r="W21" s="148"/>
      <c r="X21" s="149"/>
      <c r="Y21" s="33">
        <v>62</v>
      </c>
      <c r="Z21" s="36">
        <f>Y21+'Basic Price Adjustment'!E44</f>
        <v>69.20103</v>
      </c>
    </row>
    <row r="22" spans="1:26" ht="15" customHeight="1">
      <c r="A22" s="103" t="s">
        <v>60</v>
      </c>
      <c r="B22" s="103" t="s">
        <v>35</v>
      </c>
      <c r="C22" s="91">
        <v>65.75</v>
      </c>
      <c r="D22" s="92">
        <f>C22+'Basic Price Adjustment'!E45</f>
        <v>72.95103</v>
      </c>
      <c r="E22" s="91">
        <v>54.2</v>
      </c>
      <c r="F22" s="92">
        <f>E22+'Basic Price Adjustment'!E45</f>
        <v>61.401030000000006</v>
      </c>
      <c r="G22" s="91">
        <v>65.35</v>
      </c>
      <c r="H22" s="92">
        <f>G22+'Basic Price Adjustment'!E45</f>
        <v>72.55103</v>
      </c>
      <c r="I22" s="91">
        <v>65.35</v>
      </c>
      <c r="J22" s="92">
        <f>I22+'Basic Price Adjustment'!E45</f>
        <v>72.55103</v>
      </c>
      <c r="K22" s="91">
        <v>75</v>
      </c>
      <c r="L22" s="92">
        <f>K22+'Basic Price Adjustment'!E45</f>
        <v>82.20103</v>
      </c>
      <c r="M22" s="91">
        <v>73.4</v>
      </c>
      <c r="N22" s="92">
        <f>M22+'Basic Price Adjustment'!E45</f>
        <v>80.60103000000001</v>
      </c>
      <c r="O22" s="91">
        <v>79</v>
      </c>
      <c r="P22" s="92">
        <f>O22+'Basic Price Adjustment'!E45</f>
        <v>86.20103</v>
      </c>
      <c r="Q22" s="91"/>
      <c r="R22" s="92"/>
      <c r="S22" s="91"/>
      <c r="T22" s="92"/>
      <c r="U22" s="91">
        <v>58.75</v>
      </c>
      <c r="V22" s="92">
        <f>U22+'Basic Price Adjustment'!E45</f>
        <v>65.95103</v>
      </c>
      <c r="W22" s="159"/>
      <c r="X22" s="160"/>
      <c r="Y22" s="34">
        <v>67</v>
      </c>
      <c r="Z22" s="37">
        <f>Y22+'Basic Price Adjustment'!E45</f>
        <v>74.20103</v>
      </c>
    </row>
    <row r="23" spans="1:26" ht="15.75" thickBot="1">
      <c r="A23" s="104" t="s">
        <v>192</v>
      </c>
      <c r="B23" s="104" t="s">
        <v>193</v>
      </c>
      <c r="C23" s="98">
        <v>48.75</v>
      </c>
      <c r="D23" s="97">
        <f>C23+'Basic Price Adjustment'!E46</f>
        <v>54.33103</v>
      </c>
      <c r="E23" s="98">
        <v>46.3</v>
      </c>
      <c r="F23" s="97">
        <f>E23+'Basic Price Adjustment'!E46</f>
        <v>51.881029999999996</v>
      </c>
      <c r="G23" s="98">
        <v>54.75</v>
      </c>
      <c r="H23" s="97">
        <f>G23+'Basic Price Adjustment'!E46</f>
        <v>60.33103</v>
      </c>
      <c r="I23" s="98">
        <v>50.5</v>
      </c>
      <c r="J23" s="97">
        <f>I23+'Basic Price Adjustment'!E46</f>
        <v>56.08103</v>
      </c>
      <c r="K23" s="98">
        <v>58</v>
      </c>
      <c r="L23" s="97">
        <f>K23+'Basic Price Adjustment'!E46</f>
        <v>63.58103</v>
      </c>
      <c r="M23" s="98">
        <v>48</v>
      </c>
      <c r="N23" s="97">
        <f>M23+'Basic Price Adjustment'!E46</f>
        <v>53.58103</v>
      </c>
      <c r="O23" s="98">
        <v>51.5</v>
      </c>
      <c r="P23" s="97">
        <f>O23+'Basic Price Adjustment'!E46</f>
        <v>57.08103</v>
      </c>
      <c r="Q23" s="98">
        <v>59</v>
      </c>
      <c r="R23" s="97">
        <f>Q23+'Basic Price Adjustment'!E46</f>
        <v>64.58103</v>
      </c>
      <c r="S23" s="98">
        <v>45</v>
      </c>
      <c r="T23" s="97">
        <f>S23+'Basic Price Adjustment'!E46</f>
        <v>50.58103</v>
      </c>
      <c r="U23" s="98">
        <v>45.5</v>
      </c>
      <c r="V23" s="97">
        <f>U23+'Basic Price Adjustment'!E46</f>
        <v>51.08103</v>
      </c>
      <c r="W23" s="177">
        <v>43.28</v>
      </c>
      <c r="X23" s="178">
        <f>W23+'Basic Price Adjustment'!E46</f>
        <v>48.86103</v>
      </c>
      <c r="Y23" s="74">
        <v>55</v>
      </c>
      <c r="Z23" s="76">
        <f>Y23+'Basic Price Adjustment'!E46</f>
        <v>60.58103</v>
      </c>
    </row>
    <row r="26" spans="15:16" ht="12.75">
      <c r="O26" s="10"/>
      <c r="P26" s="10"/>
    </row>
    <row r="27" spans="15:16" ht="12.75">
      <c r="O27" s="68"/>
      <c r="P27" s="10"/>
    </row>
    <row r="28" spans="15:16" ht="13.5">
      <c r="O28" s="69"/>
      <c r="P28" s="10"/>
    </row>
    <row r="29" spans="15:16" ht="12.75">
      <c r="O29" s="10"/>
      <c r="P29" s="10"/>
    </row>
    <row r="32" spans="3:16" ht="12.7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3:16" ht="12.7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3:16" ht="12.7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3:16" ht="12.7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3:16" ht="12.75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3:16" ht="12.7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3:16" ht="12.75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3:16" ht="12.7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3:16" ht="12.7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3:16" ht="12.7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3:16" ht="12.7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3:16" ht="12.7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3:16" ht="12.7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3:16" ht="12.7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3:16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3:16" ht="12.7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</sheetData>
  <sheetProtection/>
  <mergeCells count="49">
    <mergeCell ref="U3:V3"/>
    <mergeCell ref="U6:V6"/>
    <mergeCell ref="U7:V7"/>
    <mergeCell ref="M7:N7"/>
    <mergeCell ref="O7:P7"/>
    <mergeCell ref="Q7:R7"/>
    <mergeCell ref="S7:T7"/>
    <mergeCell ref="O6:P6"/>
    <mergeCell ref="O3:P3"/>
    <mergeCell ref="Q3:R3"/>
    <mergeCell ref="C7:D7"/>
    <mergeCell ref="E7:F7"/>
    <mergeCell ref="G7:H7"/>
    <mergeCell ref="I7:J7"/>
    <mergeCell ref="K7:L7"/>
    <mergeCell ref="C6:D6"/>
    <mergeCell ref="E6:F6"/>
    <mergeCell ref="I6:J6"/>
    <mergeCell ref="E3:F3"/>
    <mergeCell ref="G3:H3"/>
    <mergeCell ref="I3:J3"/>
    <mergeCell ref="K3:L3"/>
    <mergeCell ref="K4:L4"/>
    <mergeCell ref="K6:L6"/>
    <mergeCell ref="S3:T3"/>
    <mergeCell ref="M3:N3"/>
    <mergeCell ref="I4:J4"/>
    <mergeCell ref="G4:H4"/>
    <mergeCell ref="M6:N6"/>
    <mergeCell ref="S6:T6"/>
    <mergeCell ref="Q6:R6"/>
    <mergeCell ref="C3:D3"/>
    <mergeCell ref="C4:D4"/>
    <mergeCell ref="G6:H6"/>
    <mergeCell ref="E4:F4"/>
    <mergeCell ref="A3:A4"/>
    <mergeCell ref="U4:V4"/>
    <mergeCell ref="S4:T4"/>
    <mergeCell ref="Q4:R4"/>
    <mergeCell ref="O4:P4"/>
    <mergeCell ref="M4:N4"/>
    <mergeCell ref="W3:X3"/>
    <mergeCell ref="W4:X4"/>
    <mergeCell ref="W6:X6"/>
    <mergeCell ref="W7:X7"/>
    <mergeCell ref="Y3:Z3"/>
    <mergeCell ref="Y4:Z4"/>
    <mergeCell ref="Y6:Z6"/>
    <mergeCell ref="Y7:Z7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5" scale="70" r:id="rId1"/>
  <headerFooter>
    <oddHeader>&amp;C&amp;A</oddHeader>
    <oddFooter>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bestFit="1" customWidth="1"/>
    <col min="2" max="2" width="34.421875" style="1" bestFit="1" customWidth="1"/>
    <col min="3" max="3" width="8.57421875" style="1" customWidth="1"/>
    <col min="4" max="4" width="10.57421875" style="1" customWidth="1"/>
    <col min="5" max="5" width="8.57421875" style="1" customWidth="1"/>
    <col min="6" max="6" width="10.57421875" style="1" customWidth="1"/>
    <col min="7" max="7" width="8.57421875" style="1" customWidth="1"/>
    <col min="8" max="8" width="10.57421875" style="1" customWidth="1"/>
    <col min="9" max="9" width="8.57421875" style="1" customWidth="1"/>
    <col min="10" max="12" width="10.57421875" style="1" customWidth="1"/>
    <col min="13" max="13" width="8.57421875" style="1" customWidth="1"/>
    <col min="14" max="14" width="10.57421875" style="1" customWidth="1"/>
    <col min="15" max="15" width="8.57421875" style="1" customWidth="1"/>
    <col min="16" max="16" width="10.57421875" style="1" customWidth="1"/>
    <col min="17" max="17" width="8.57421875" style="1" customWidth="1"/>
    <col min="18" max="18" width="10.57421875" style="1" customWidth="1"/>
    <col min="19" max="16384" width="9.140625" style="1" customWidth="1"/>
  </cols>
  <sheetData>
    <row r="2" s="2" customFormat="1" ht="12.75" customHeight="1" thickBot="1"/>
    <row r="3" spans="1:18" s="5" customFormat="1" ht="53.25" customHeight="1" thickBot="1">
      <c r="A3" s="251" t="s">
        <v>44</v>
      </c>
      <c r="B3" s="19" t="s">
        <v>45</v>
      </c>
      <c r="C3" s="292" t="s">
        <v>185</v>
      </c>
      <c r="D3" s="254"/>
      <c r="E3" s="253" t="s">
        <v>66</v>
      </c>
      <c r="F3" s="254"/>
      <c r="G3" s="253" t="s">
        <v>82</v>
      </c>
      <c r="H3" s="254"/>
      <c r="I3" s="253" t="s">
        <v>91</v>
      </c>
      <c r="J3" s="254"/>
      <c r="K3" s="290" t="s">
        <v>41</v>
      </c>
      <c r="L3" s="244"/>
      <c r="M3" s="253" t="s">
        <v>146</v>
      </c>
      <c r="N3" s="254"/>
      <c r="O3" s="253" t="s">
        <v>72</v>
      </c>
      <c r="P3" s="254"/>
      <c r="Q3" s="284" t="s">
        <v>69</v>
      </c>
      <c r="R3" s="285"/>
    </row>
    <row r="4" spans="1:18" s="5" customFormat="1" ht="15" customHeight="1" thickBot="1">
      <c r="A4" s="252"/>
      <c r="B4" s="120" t="s">
        <v>202</v>
      </c>
      <c r="C4" s="253" t="s">
        <v>252</v>
      </c>
      <c r="D4" s="254"/>
      <c r="E4" s="253" t="s">
        <v>263</v>
      </c>
      <c r="F4" s="254"/>
      <c r="G4" s="253" t="s">
        <v>264</v>
      </c>
      <c r="H4" s="254"/>
      <c r="I4" s="253" t="s">
        <v>265</v>
      </c>
      <c r="J4" s="254"/>
      <c r="K4" s="243" t="s">
        <v>253</v>
      </c>
      <c r="L4" s="244"/>
      <c r="M4" s="253" t="s">
        <v>254</v>
      </c>
      <c r="N4" s="254"/>
      <c r="O4" s="253" t="s">
        <v>275</v>
      </c>
      <c r="P4" s="254"/>
      <c r="Q4" s="284" t="s">
        <v>276</v>
      </c>
      <c r="R4" s="285"/>
    </row>
    <row r="5" spans="1:18" s="5" customFormat="1" ht="15.75" thickBot="1">
      <c r="A5" s="20"/>
      <c r="B5" s="20"/>
      <c r="C5" s="109" t="s">
        <v>39</v>
      </c>
      <c r="D5" s="20" t="s">
        <v>40</v>
      </c>
      <c r="E5" s="20" t="s">
        <v>39</v>
      </c>
      <c r="F5" s="20" t="s">
        <v>40</v>
      </c>
      <c r="G5" s="20" t="s">
        <v>39</v>
      </c>
      <c r="H5" s="20" t="s">
        <v>40</v>
      </c>
      <c r="I5" s="20" t="s">
        <v>39</v>
      </c>
      <c r="J5" s="20" t="s">
        <v>40</v>
      </c>
      <c r="K5" s="18" t="s">
        <v>39</v>
      </c>
      <c r="L5" s="18" t="s">
        <v>40</v>
      </c>
      <c r="M5" s="20" t="s">
        <v>39</v>
      </c>
      <c r="N5" s="20" t="s">
        <v>40</v>
      </c>
      <c r="O5" s="20" t="s">
        <v>39</v>
      </c>
      <c r="P5" s="20" t="s">
        <v>40</v>
      </c>
      <c r="Q5" s="20" t="s">
        <v>39</v>
      </c>
      <c r="R5" s="20" t="s">
        <v>40</v>
      </c>
    </row>
    <row r="6" spans="1:18" s="5" customFormat="1" ht="15">
      <c r="A6" s="26" t="s">
        <v>93</v>
      </c>
      <c r="B6" s="26" t="s">
        <v>94</v>
      </c>
      <c r="C6" s="287" t="s">
        <v>155</v>
      </c>
      <c r="D6" s="232"/>
      <c r="E6" s="231" t="s">
        <v>147</v>
      </c>
      <c r="F6" s="232"/>
      <c r="G6" s="231" t="s">
        <v>148</v>
      </c>
      <c r="H6" s="232"/>
      <c r="I6" s="231" t="s">
        <v>150</v>
      </c>
      <c r="J6" s="232"/>
      <c r="K6" s="231" t="s">
        <v>95</v>
      </c>
      <c r="L6" s="232"/>
      <c r="M6" s="237" t="s">
        <v>216</v>
      </c>
      <c r="N6" s="238"/>
      <c r="O6" s="231" t="s">
        <v>136</v>
      </c>
      <c r="P6" s="232"/>
      <c r="Q6" s="231" t="s">
        <v>122</v>
      </c>
      <c r="R6" s="232"/>
    </row>
    <row r="7" spans="1:18" s="5" customFormat="1" ht="15.75" thickBot="1">
      <c r="A7" s="27"/>
      <c r="B7" s="27"/>
      <c r="C7" s="293" t="s">
        <v>137</v>
      </c>
      <c r="D7" s="230"/>
      <c r="E7" s="229" t="s">
        <v>108</v>
      </c>
      <c r="F7" s="230"/>
      <c r="G7" s="239" t="s">
        <v>149</v>
      </c>
      <c r="H7" s="240"/>
      <c r="I7" s="229" t="s">
        <v>133</v>
      </c>
      <c r="J7" s="230"/>
      <c r="K7" s="229" t="s">
        <v>96</v>
      </c>
      <c r="L7" s="230"/>
      <c r="M7" s="239" t="s">
        <v>217</v>
      </c>
      <c r="N7" s="240"/>
      <c r="O7" s="229" t="s">
        <v>108</v>
      </c>
      <c r="P7" s="230"/>
      <c r="Q7" s="229" t="s">
        <v>123</v>
      </c>
      <c r="R7" s="230"/>
    </row>
    <row r="8" spans="1:18" s="5" customFormat="1" ht="15">
      <c r="A8" s="94" t="s">
        <v>46</v>
      </c>
      <c r="B8" s="26" t="s">
        <v>21</v>
      </c>
      <c r="C8" s="58">
        <v>45.09</v>
      </c>
      <c r="D8" s="59">
        <f>C8+'Basic Price Adjustment'!E31</f>
        <v>49.051030000000004</v>
      </c>
      <c r="E8" s="58">
        <v>41.5</v>
      </c>
      <c r="F8" s="59">
        <f>E8+'Basic Price Adjustment'!E31</f>
        <v>45.46103</v>
      </c>
      <c r="G8" s="58">
        <v>47.45</v>
      </c>
      <c r="H8" s="59">
        <f>G8+'Basic Price Adjustment'!E31</f>
        <v>51.411030000000004</v>
      </c>
      <c r="I8" s="58">
        <v>46</v>
      </c>
      <c r="J8" s="59">
        <f>I8+'Basic Price Adjustment'!E31</f>
        <v>49.96103</v>
      </c>
      <c r="K8" s="58">
        <v>51.2</v>
      </c>
      <c r="L8" s="59">
        <f>K8+'Basic Price Adjustment'!E31</f>
        <v>55.161030000000004</v>
      </c>
      <c r="M8" s="58">
        <v>44.38</v>
      </c>
      <c r="N8" s="59">
        <f>M8+'Basic Price Adjustment'!E31</f>
        <v>48.34103</v>
      </c>
      <c r="O8" s="58">
        <v>39.75</v>
      </c>
      <c r="P8" s="59">
        <f>O8+'Basic Price Adjustment'!E31</f>
        <v>43.71103</v>
      </c>
      <c r="Q8" s="58">
        <v>41.57</v>
      </c>
      <c r="R8" s="59">
        <f>Q8+'Basic Price Adjustment'!E31</f>
        <v>45.53103</v>
      </c>
    </row>
    <row r="9" spans="1:18" s="5" customFormat="1" ht="15">
      <c r="A9" s="12" t="s">
        <v>47</v>
      </c>
      <c r="B9" s="12" t="s">
        <v>22</v>
      </c>
      <c r="C9" s="33"/>
      <c r="D9" s="29"/>
      <c r="E9" s="33">
        <v>41.5</v>
      </c>
      <c r="F9" s="54">
        <f>E9+'Basic Price Adjustment'!E32</f>
        <v>45.55103</v>
      </c>
      <c r="G9" s="33">
        <v>47.45</v>
      </c>
      <c r="H9" s="54">
        <f>G9+'Basic Price Adjustment'!E32</f>
        <v>51.50103</v>
      </c>
      <c r="I9" s="33">
        <v>46</v>
      </c>
      <c r="J9" s="29">
        <f>I9+'Basic Price Adjustment'!E32</f>
        <v>50.05103</v>
      </c>
      <c r="K9" s="60">
        <v>53</v>
      </c>
      <c r="L9" s="54">
        <f>K9+'Basic Price Adjustment'!E32</f>
        <v>57.05103</v>
      </c>
      <c r="M9" s="33">
        <v>46.2</v>
      </c>
      <c r="N9" s="29">
        <f>M9+'Basic Price Adjustment'!E32</f>
        <v>50.25103</v>
      </c>
      <c r="O9" s="60">
        <v>40.75</v>
      </c>
      <c r="P9" s="29">
        <f>O9+'Basic Price Adjustment'!E32</f>
        <v>44.80103</v>
      </c>
      <c r="Q9" s="33">
        <v>42.6</v>
      </c>
      <c r="R9" s="29">
        <f>Q9+'Basic Price Adjustment'!E32</f>
        <v>46.65103</v>
      </c>
    </row>
    <row r="10" spans="1:18" s="5" customFormat="1" ht="15">
      <c r="A10" s="11" t="s">
        <v>48</v>
      </c>
      <c r="B10" s="11" t="s">
        <v>23</v>
      </c>
      <c r="C10" s="61">
        <v>44.17</v>
      </c>
      <c r="D10" s="55">
        <f>C10+'Basic Price Adjustment'!E33</f>
        <v>49.121030000000005</v>
      </c>
      <c r="E10" s="61">
        <v>43.1</v>
      </c>
      <c r="F10" s="55">
        <f>E10+'Basic Price Adjustment'!E33</f>
        <v>48.051030000000004</v>
      </c>
      <c r="G10" s="61">
        <v>51.35</v>
      </c>
      <c r="H10" s="55">
        <f>G10+'Basic Price Adjustment'!E33</f>
        <v>56.301030000000004</v>
      </c>
      <c r="I10" s="61">
        <v>46.95</v>
      </c>
      <c r="J10" s="55">
        <f>I10+'Basic Price Adjustment'!E33</f>
        <v>51.901030000000006</v>
      </c>
      <c r="K10" s="61">
        <v>52.15</v>
      </c>
      <c r="L10" s="55">
        <f>K10+'Basic Price Adjustment'!E33</f>
        <v>57.10103</v>
      </c>
      <c r="M10" s="61">
        <v>45.58</v>
      </c>
      <c r="N10" s="55">
        <f>M10+'Basic Price Adjustment'!E33</f>
        <v>50.53103</v>
      </c>
      <c r="O10" s="61">
        <v>42</v>
      </c>
      <c r="P10" s="55">
        <f>O10+'Basic Price Adjustment'!E33</f>
        <v>46.95103</v>
      </c>
      <c r="Q10" s="61">
        <v>44</v>
      </c>
      <c r="R10" s="55">
        <f>Q10+'Basic Price Adjustment'!E33</f>
        <v>48.95103</v>
      </c>
    </row>
    <row r="11" spans="1:18" s="5" customFormat="1" ht="15">
      <c r="A11" s="12" t="s">
        <v>49</v>
      </c>
      <c r="B11" s="12" t="s">
        <v>24</v>
      </c>
      <c r="C11" s="60">
        <v>44.17</v>
      </c>
      <c r="D11" s="54">
        <f>C11+'Basic Price Adjustment'!E34</f>
        <v>49.121030000000005</v>
      </c>
      <c r="E11" s="60">
        <v>43.1</v>
      </c>
      <c r="F11" s="54">
        <f>E11+'Basic Price Adjustment'!E34</f>
        <v>48.051030000000004</v>
      </c>
      <c r="G11" s="60">
        <v>51.35</v>
      </c>
      <c r="H11" s="54">
        <f>G11+'Basic Price Adjustment'!E34</f>
        <v>56.301030000000004</v>
      </c>
      <c r="I11" s="60">
        <v>46.95</v>
      </c>
      <c r="J11" s="54">
        <f>I11+'Basic Price Adjustment'!E34</f>
        <v>51.901030000000006</v>
      </c>
      <c r="K11" s="60">
        <v>52.15</v>
      </c>
      <c r="L11" s="54">
        <f>K11+'Basic Price Adjustment'!E34</f>
        <v>57.10103</v>
      </c>
      <c r="M11" s="60">
        <v>45.58</v>
      </c>
      <c r="N11" s="54">
        <f>M11+'Basic Price Adjustment'!E34</f>
        <v>50.53103</v>
      </c>
      <c r="O11" s="60">
        <v>42</v>
      </c>
      <c r="P11" s="54">
        <f>O11+'Basic Price Adjustment'!E34</f>
        <v>46.95103</v>
      </c>
      <c r="Q11" s="60">
        <v>44</v>
      </c>
      <c r="R11" s="54">
        <f>Q11+'Basic Price Adjustment'!E34</f>
        <v>48.95103</v>
      </c>
    </row>
    <row r="12" spans="1:18" s="5" customFormat="1" ht="15">
      <c r="A12" s="11" t="s">
        <v>50</v>
      </c>
      <c r="B12" s="11" t="s">
        <v>25</v>
      </c>
      <c r="C12" s="61">
        <v>44.67</v>
      </c>
      <c r="D12" s="55">
        <f>C12+'Basic Price Adjustment'!E35</f>
        <v>49.53103</v>
      </c>
      <c r="E12" s="61">
        <v>43.1</v>
      </c>
      <c r="F12" s="55">
        <f>E12+'Basic Price Adjustment'!E35</f>
        <v>47.96103</v>
      </c>
      <c r="G12" s="61">
        <v>51.35</v>
      </c>
      <c r="H12" s="55">
        <f>G12+'Basic Price Adjustment'!E35</f>
        <v>56.21103</v>
      </c>
      <c r="I12" s="61">
        <v>46.95</v>
      </c>
      <c r="J12" s="55">
        <f>I12+'Basic Price Adjustment'!E35</f>
        <v>51.81103</v>
      </c>
      <c r="K12" s="61">
        <v>52.15</v>
      </c>
      <c r="L12" s="55">
        <f>K12+'Basic Price Adjustment'!E35</f>
        <v>57.01103</v>
      </c>
      <c r="M12" s="61">
        <v>45.58</v>
      </c>
      <c r="N12" s="55">
        <f>M12+'Basic Price Adjustment'!E35</f>
        <v>50.44103</v>
      </c>
      <c r="O12" s="61">
        <v>42</v>
      </c>
      <c r="P12" s="55">
        <f>O12+'Basic Price Adjustment'!E35</f>
        <v>46.86103</v>
      </c>
      <c r="Q12" s="61">
        <v>44</v>
      </c>
      <c r="R12" s="55">
        <f>Q12+'Basic Price Adjustment'!E35</f>
        <v>48.86103</v>
      </c>
    </row>
    <row r="13" spans="1:18" s="5" customFormat="1" ht="15">
      <c r="A13" s="12" t="s">
        <v>51</v>
      </c>
      <c r="B13" s="12" t="s">
        <v>26</v>
      </c>
      <c r="C13" s="33"/>
      <c r="D13" s="29"/>
      <c r="E13" s="33">
        <v>44.1</v>
      </c>
      <c r="F13" s="54">
        <f>E13+'Basic Price Adjustment'!E36</f>
        <v>49.14103</v>
      </c>
      <c r="G13" s="33">
        <v>52.35</v>
      </c>
      <c r="H13" s="54">
        <f>G13+'Basic Price Adjustment'!E36</f>
        <v>57.39103</v>
      </c>
      <c r="I13" s="33">
        <v>47.95</v>
      </c>
      <c r="J13" s="29">
        <f>I13+'Basic Price Adjustment'!E36</f>
        <v>52.99103</v>
      </c>
      <c r="K13" s="60">
        <v>59.25</v>
      </c>
      <c r="L13" s="54">
        <f>K13+'Basic Price Adjustment'!E36</f>
        <v>64.29103</v>
      </c>
      <c r="M13" s="33">
        <v>52.9</v>
      </c>
      <c r="N13" s="29">
        <f>M13+'Basic Price Adjustment'!E36</f>
        <v>57.94103</v>
      </c>
      <c r="O13" s="60"/>
      <c r="P13" s="29"/>
      <c r="Q13" s="33"/>
      <c r="R13" s="29"/>
    </row>
    <row r="14" spans="1:18" s="5" customFormat="1" ht="15">
      <c r="A14" s="11" t="s">
        <v>52</v>
      </c>
      <c r="B14" s="11" t="s">
        <v>27</v>
      </c>
      <c r="C14" s="34"/>
      <c r="D14" s="30"/>
      <c r="E14" s="34">
        <v>43.1</v>
      </c>
      <c r="F14" s="55">
        <f>E14+'Basic Price Adjustment'!E37</f>
        <v>48.14103</v>
      </c>
      <c r="G14" s="34">
        <v>51.35</v>
      </c>
      <c r="H14" s="55">
        <f>G14+'Basic Price Adjustment'!E37</f>
        <v>56.39103</v>
      </c>
      <c r="I14" s="34">
        <v>46.95</v>
      </c>
      <c r="J14" s="30">
        <f>I14+'Basic Price Adjustment'!E37</f>
        <v>51.99103</v>
      </c>
      <c r="K14" s="61">
        <v>53.15</v>
      </c>
      <c r="L14" s="55">
        <f>K14+'Basic Price Adjustment'!E37</f>
        <v>58.19103</v>
      </c>
      <c r="M14" s="34">
        <v>46.58</v>
      </c>
      <c r="N14" s="30">
        <f>M14+'Basic Price Adjustment'!E37</f>
        <v>51.62103</v>
      </c>
      <c r="O14" s="61">
        <v>44</v>
      </c>
      <c r="P14" s="30">
        <f>O14+'Basic Price Adjustment'!E37</f>
        <v>49.04103</v>
      </c>
      <c r="Q14" s="34">
        <v>46</v>
      </c>
      <c r="R14" s="30">
        <f>Q14+'Basic Price Adjustment'!E37</f>
        <v>51.04103</v>
      </c>
    </row>
    <row r="15" spans="1:18" s="5" customFormat="1" ht="15">
      <c r="A15" s="12" t="s">
        <v>53</v>
      </c>
      <c r="B15" s="12" t="s">
        <v>28</v>
      </c>
      <c r="C15" s="60">
        <v>43.28</v>
      </c>
      <c r="D15" s="54">
        <f>C15+'Basic Price Adjustment'!E38</f>
        <v>48.86103</v>
      </c>
      <c r="E15" s="60">
        <v>45.3</v>
      </c>
      <c r="F15" s="54">
        <f>E15+'Basic Price Adjustment'!E38</f>
        <v>50.881029999999996</v>
      </c>
      <c r="G15" s="60">
        <v>53.75</v>
      </c>
      <c r="H15" s="54">
        <f>G15+'Basic Price Adjustment'!E38</f>
        <v>59.33103</v>
      </c>
      <c r="I15" s="60">
        <v>48.5</v>
      </c>
      <c r="J15" s="54">
        <f>I15+'Basic Price Adjustment'!E38</f>
        <v>54.08103</v>
      </c>
      <c r="K15" s="60">
        <v>51.5</v>
      </c>
      <c r="L15" s="54">
        <f>K15+'Basic Price Adjustment'!E38</f>
        <v>57.08103</v>
      </c>
      <c r="M15" s="60">
        <v>48</v>
      </c>
      <c r="N15" s="54">
        <f>M15+'Basic Price Adjustment'!E38</f>
        <v>53.58103</v>
      </c>
      <c r="O15" s="60">
        <v>45</v>
      </c>
      <c r="P15" s="54">
        <f>O15+'Basic Price Adjustment'!E38</f>
        <v>50.58103</v>
      </c>
      <c r="Q15" s="60">
        <v>46</v>
      </c>
      <c r="R15" s="54">
        <f>Q15+'Basic Price Adjustment'!E38</f>
        <v>51.58103</v>
      </c>
    </row>
    <row r="16" spans="1:18" s="5" customFormat="1" ht="15">
      <c r="A16" s="11" t="s">
        <v>54</v>
      </c>
      <c r="B16" s="11" t="s">
        <v>29</v>
      </c>
      <c r="C16" s="34"/>
      <c r="D16" s="30"/>
      <c r="E16" s="34">
        <v>46.3</v>
      </c>
      <c r="F16" s="55">
        <f>E16+'Basic Price Adjustment'!E39</f>
        <v>52.241029999999995</v>
      </c>
      <c r="G16" s="34">
        <v>56.75</v>
      </c>
      <c r="H16" s="55">
        <f>G16+'Basic Price Adjustment'!E39</f>
        <v>62.69103</v>
      </c>
      <c r="I16" s="34">
        <v>50.5</v>
      </c>
      <c r="J16" s="30">
        <f>I16+'Basic Price Adjustment'!E39</f>
        <v>56.44103</v>
      </c>
      <c r="K16" s="61">
        <v>56.75</v>
      </c>
      <c r="L16" s="55">
        <f>K16+'Basic Price Adjustment'!E39</f>
        <v>62.69103</v>
      </c>
      <c r="M16" s="34">
        <v>53.9</v>
      </c>
      <c r="N16" s="30">
        <f>M16+'Basic Price Adjustment'!E39</f>
        <v>59.841029999999996</v>
      </c>
      <c r="O16" s="61">
        <v>48.25</v>
      </c>
      <c r="P16" s="30">
        <f>O16+'Basic Price Adjustment'!E39</f>
        <v>54.19103</v>
      </c>
      <c r="Q16" s="34">
        <v>56</v>
      </c>
      <c r="R16" s="30">
        <f>Q16+'Basic Price Adjustment'!E39</f>
        <v>61.94103</v>
      </c>
    </row>
    <row r="17" spans="1:18" s="5" customFormat="1" ht="15">
      <c r="A17" s="12" t="s">
        <v>55</v>
      </c>
      <c r="B17" s="12" t="s">
        <v>30</v>
      </c>
      <c r="C17" s="60">
        <v>42.79</v>
      </c>
      <c r="D17" s="54">
        <f>C17+'Basic Price Adjustment'!E40</f>
        <v>48.46103</v>
      </c>
      <c r="E17" s="60">
        <v>45.3</v>
      </c>
      <c r="F17" s="54">
        <f>E17+'Basic Price Adjustment'!E40</f>
        <v>50.97103</v>
      </c>
      <c r="G17" s="60">
        <v>53.75</v>
      </c>
      <c r="H17" s="54">
        <f>G17+'Basic Price Adjustment'!E40</f>
        <v>59.42103</v>
      </c>
      <c r="I17" s="60">
        <v>47.99</v>
      </c>
      <c r="J17" s="54">
        <f>I17+'Basic Price Adjustment'!E40</f>
        <v>53.661030000000004</v>
      </c>
      <c r="K17" s="60">
        <v>51.5</v>
      </c>
      <c r="L17" s="54">
        <f>K17+'Basic Price Adjustment'!E40</f>
        <v>57.17103</v>
      </c>
      <c r="M17" s="60">
        <v>48</v>
      </c>
      <c r="N17" s="54">
        <f>M17+'Basic Price Adjustment'!E40</f>
        <v>53.67103</v>
      </c>
      <c r="O17" s="60">
        <v>45</v>
      </c>
      <c r="P17" s="54">
        <f>O17+'Basic Price Adjustment'!E40</f>
        <v>50.67103</v>
      </c>
      <c r="Q17" s="60">
        <v>46</v>
      </c>
      <c r="R17" s="54">
        <f>Q17+'Basic Price Adjustment'!E40</f>
        <v>51.67103</v>
      </c>
    </row>
    <row r="18" spans="1:18" s="5" customFormat="1" ht="15">
      <c r="A18" s="11" t="s">
        <v>56</v>
      </c>
      <c r="B18" s="11" t="s">
        <v>31</v>
      </c>
      <c r="C18" s="61">
        <v>53.75</v>
      </c>
      <c r="D18" s="55">
        <f>C18+'Basic Price Adjustment'!E41</f>
        <v>59.69103</v>
      </c>
      <c r="E18" s="61">
        <v>46.3</v>
      </c>
      <c r="F18" s="55">
        <f>E18+'Basic Price Adjustment'!E41</f>
        <v>52.241029999999995</v>
      </c>
      <c r="G18" s="61">
        <v>56.75</v>
      </c>
      <c r="H18" s="55">
        <f>G18+'Basic Price Adjustment'!E41</f>
        <v>62.69103</v>
      </c>
      <c r="I18" s="61">
        <v>50.5</v>
      </c>
      <c r="J18" s="55">
        <f>I18+'Basic Price Adjustment'!E41</f>
        <v>56.44103</v>
      </c>
      <c r="K18" s="61">
        <v>65.3</v>
      </c>
      <c r="L18" s="55">
        <f>K18+'Basic Price Adjustment'!E41</f>
        <v>71.24103</v>
      </c>
      <c r="M18" s="61">
        <v>61.6</v>
      </c>
      <c r="N18" s="55">
        <f>M18+'Basic Price Adjustment'!E41</f>
        <v>67.54103</v>
      </c>
      <c r="O18" s="61">
        <v>49</v>
      </c>
      <c r="P18" s="55">
        <f>O18+'Basic Price Adjustment'!E41</f>
        <v>54.94103</v>
      </c>
      <c r="Q18" s="61">
        <v>52</v>
      </c>
      <c r="R18" s="55">
        <f>Q18+'Basic Price Adjustment'!E41</f>
        <v>57.94103</v>
      </c>
    </row>
    <row r="19" spans="1:18" s="5" customFormat="1" ht="15">
      <c r="A19" s="12" t="s">
        <v>57</v>
      </c>
      <c r="B19" s="12" t="s">
        <v>32</v>
      </c>
      <c r="C19" s="33"/>
      <c r="D19" s="29"/>
      <c r="E19" s="33">
        <v>55.95</v>
      </c>
      <c r="F19" s="54">
        <f>E19+'Basic Price Adjustment'!E42</f>
        <v>63.24103</v>
      </c>
      <c r="G19" s="33">
        <v>65.7</v>
      </c>
      <c r="H19" s="54">
        <f>G19+'Basic Price Adjustment'!E42</f>
        <v>72.99103000000001</v>
      </c>
      <c r="I19" s="33">
        <v>65.7</v>
      </c>
      <c r="J19" s="29">
        <f>I19+'Basic Price Adjustment'!E42</f>
        <v>72.99103000000001</v>
      </c>
      <c r="K19" s="60">
        <v>71.4</v>
      </c>
      <c r="L19" s="54">
        <f>K19+'Basic Price Adjustment'!E42</f>
        <v>78.69103000000001</v>
      </c>
      <c r="M19" s="33">
        <v>68.6</v>
      </c>
      <c r="N19" s="29">
        <f>M19+'Basic Price Adjustment'!E42</f>
        <v>75.89103</v>
      </c>
      <c r="O19" s="60">
        <v>55</v>
      </c>
      <c r="P19" s="29">
        <f>O19+'Basic Price Adjustment'!E42</f>
        <v>62.29103</v>
      </c>
      <c r="Q19" s="33">
        <v>56</v>
      </c>
      <c r="R19" s="29">
        <f>Q19+'Basic Price Adjustment'!E42</f>
        <v>63.29103</v>
      </c>
    </row>
    <row r="20" spans="1:18" s="5" customFormat="1" ht="15">
      <c r="A20" s="11" t="s">
        <v>58</v>
      </c>
      <c r="B20" s="11" t="s">
        <v>33</v>
      </c>
      <c r="C20" s="34"/>
      <c r="D20" s="30"/>
      <c r="E20" s="34">
        <v>56.95</v>
      </c>
      <c r="F20" s="55">
        <f>E20+'Basic Price Adjustment'!E43</f>
        <v>64.42103</v>
      </c>
      <c r="G20" s="34">
        <v>66.7</v>
      </c>
      <c r="H20" s="55">
        <f>G20+'Basic Price Adjustment'!E43</f>
        <v>74.17103</v>
      </c>
      <c r="I20" s="34">
        <v>66.7</v>
      </c>
      <c r="J20" s="30">
        <f>I20+'Basic Price Adjustment'!E43</f>
        <v>74.17103</v>
      </c>
      <c r="K20" s="61">
        <v>80.2</v>
      </c>
      <c r="L20" s="55">
        <f>K20+'Basic Price Adjustment'!E43</f>
        <v>87.67103</v>
      </c>
      <c r="M20" s="34">
        <v>75</v>
      </c>
      <c r="N20" s="30">
        <f>M20+'Basic Price Adjustment'!E43</f>
        <v>82.47103</v>
      </c>
      <c r="O20" s="61"/>
      <c r="P20" s="30"/>
      <c r="Q20" s="34"/>
      <c r="R20" s="30"/>
    </row>
    <row r="21" spans="1:18" s="5" customFormat="1" ht="15">
      <c r="A21" s="12" t="s">
        <v>59</v>
      </c>
      <c r="B21" s="12" t="s">
        <v>34</v>
      </c>
      <c r="C21" s="33"/>
      <c r="D21" s="29"/>
      <c r="E21" s="33">
        <v>53.2</v>
      </c>
      <c r="F21" s="54">
        <f>E21+'Basic Price Adjustment'!E44</f>
        <v>60.401030000000006</v>
      </c>
      <c r="G21" s="33">
        <v>64.35</v>
      </c>
      <c r="H21" s="54">
        <f>G21+'Basic Price Adjustment'!E44</f>
        <v>71.55103</v>
      </c>
      <c r="I21" s="33">
        <v>64.35</v>
      </c>
      <c r="J21" s="29">
        <f>I21+'Basic Price Adjustment'!E44</f>
        <v>71.55103</v>
      </c>
      <c r="K21" s="60">
        <v>63.9</v>
      </c>
      <c r="L21" s="54">
        <f>K21+'Basic Price Adjustment'!E44</f>
        <v>71.10103</v>
      </c>
      <c r="M21" s="33">
        <v>60.3</v>
      </c>
      <c r="N21" s="29">
        <f>M21+'Basic Price Adjustment'!E44</f>
        <v>67.50103</v>
      </c>
      <c r="O21" s="60">
        <v>54</v>
      </c>
      <c r="P21" s="29">
        <f>O21+'Basic Price Adjustment'!E44</f>
        <v>61.20103</v>
      </c>
      <c r="Q21" s="33">
        <v>54.75</v>
      </c>
      <c r="R21" s="29">
        <f>Q21+'Basic Price Adjustment'!E44</f>
        <v>61.95103</v>
      </c>
    </row>
    <row r="22" spans="1:18" s="5" customFormat="1" ht="15.75" customHeight="1">
      <c r="A22" s="93" t="s">
        <v>60</v>
      </c>
      <c r="B22" s="93" t="s">
        <v>35</v>
      </c>
      <c r="C22" s="107"/>
      <c r="D22" s="108"/>
      <c r="E22" s="107">
        <v>54.2</v>
      </c>
      <c r="F22" s="92">
        <f>E22+'Basic Price Adjustment'!E45</f>
        <v>61.401030000000006</v>
      </c>
      <c r="G22" s="107">
        <v>65.35</v>
      </c>
      <c r="H22" s="92">
        <f>G22+'Basic Price Adjustment'!E45</f>
        <v>72.55103</v>
      </c>
      <c r="I22" s="107">
        <v>65.35</v>
      </c>
      <c r="J22" s="108">
        <f>I22+'Basic Price Adjustment'!E45</f>
        <v>72.55103</v>
      </c>
      <c r="K22" s="91">
        <v>79</v>
      </c>
      <c r="L22" s="92">
        <f>K22+'Basic Price Adjustment'!E45</f>
        <v>86.20103</v>
      </c>
      <c r="M22" s="107">
        <v>73.4</v>
      </c>
      <c r="N22" s="108">
        <f>M22+'Basic Price Adjustment'!E45</f>
        <v>80.60103000000001</v>
      </c>
      <c r="O22" s="91"/>
      <c r="P22" s="108"/>
      <c r="Q22" s="107"/>
      <c r="R22" s="108"/>
    </row>
    <row r="23" spans="1:18" ht="15.75" thickBot="1">
      <c r="A23" s="27" t="s">
        <v>192</v>
      </c>
      <c r="B23" s="27" t="s">
        <v>193</v>
      </c>
      <c r="C23" s="98">
        <v>43.28</v>
      </c>
      <c r="D23" s="97">
        <f>C23+'Basic Price Adjustment'!E46</f>
        <v>48.86103</v>
      </c>
      <c r="E23" s="98">
        <v>46.3</v>
      </c>
      <c r="F23" s="97">
        <f>E23+'Basic Price Adjustment'!E46</f>
        <v>51.881029999999996</v>
      </c>
      <c r="G23" s="98">
        <v>54.75</v>
      </c>
      <c r="H23" s="97">
        <f>G23+'Basic Price Adjustment'!E46</f>
        <v>60.33103</v>
      </c>
      <c r="I23" s="98">
        <v>50.5</v>
      </c>
      <c r="J23" s="97">
        <f>I23+'Basic Price Adjustment'!E46</f>
        <v>56.08103</v>
      </c>
      <c r="K23" s="98">
        <v>51.5</v>
      </c>
      <c r="L23" s="97">
        <f>K23+'Basic Price Adjustment'!E46</f>
        <v>57.08103</v>
      </c>
      <c r="M23" s="98">
        <v>48</v>
      </c>
      <c r="N23" s="97">
        <f>M23+'Basic Price Adjustment'!E46</f>
        <v>53.58103</v>
      </c>
      <c r="O23" s="98">
        <v>45</v>
      </c>
      <c r="P23" s="97">
        <f>O23+'Basic Price Adjustment'!E46</f>
        <v>50.58103</v>
      </c>
      <c r="Q23" s="98">
        <v>46</v>
      </c>
      <c r="R23" s="97">
        <f>Q23+'Basic Price Adjustment'!E46</f>
        <v>51.58103</v>
      </c>
    </row>
    <row r="32" spans="3:16" ht="12.7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3:16" ht="12.7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3:16" ht="12.7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3:16" ht="12.7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3:16" ht="12.75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3:16" ht="12.7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3:16" ht="12.75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3:16" ht="12.7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3:16" ht="12.7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3:16" ht="12.7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3:16" ht="12.7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3:16" ht="12.7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3:16" ht="12.7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3:16" ht="12.7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3:16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3:16" ht="12.7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</sheetData>
  <sheetProtection/>
  <mergeCells count="33">
    <mergeCell ref="Q7:R7"/>
    <mergeCell ref="K4:L4"/>
    <mergeCell ref="E3:F3"/>
    <mergeCell ref="G3:H3"/>
    <mergeCell ref="G6:H6"/>
    <mergeCell ref="K7:L7"/>
    <mergeCell ref="O6:P6"/>
    <mergeCell ref="I6:J6"/>
    <mergeCell ref="M6:N6"/>
    <mergeCell ref="I3:J3"/>
    <mergeCell ref="M7:N7"/>
    <mergeCell ref="O7:P7"/>
    <mergeCell ref="C7:D7"/>
    <mergeCell ref="E7:F7"/>
    <mergeCell ref="G7:H7"/>
    <mergeCell ref="I7:J7"/>
    <mergeCell ref="A3:A4"/>
    <mergeCell ref="Q4:R4"/>
    <mergeCell ref="O4:P4"/>
    <mergeCell ref="M4:N4"/>
    <mergeCell ref="I4:J4"/>
    <mergeCell ref="G4:H4"/>
    <mergeCell ref="M3:N3"/>
    <mergeCell ref="K3:L3"/>
    <mergeCell ref="E4:F4"/>
    <mergeCell ref="C3:D3"/>
    <mergeCell ref="Q3:R3"/>
    <mergeCell ref="O3:P3"/>
    <mergeCell ref="C6:D6"/>
    <mergeCell ref="E6:F6"/>
    <mergeCell ref="C4:D4"/>
    <mergeCell ref="K6:L6"/>
    <mergeCell ref="Q6:R6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5" scale="89" r:id="rId1"/>
  <headerFooter>
    <oddHeader>&amp;C&amp;A</oddHeader>
    <oddFooter>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Price Adjustments</dc:title>
  <dc:subject/>
  <dc:creator>Maner, David L</dc:creator>
  <cp:keywords/>
  <dc:description/>
  <cp:lastModifiedBy>Fisher, Nyle L</cp:lastModifiedBy>
  <cp:lastPrinted>2017-04-28T17:40:14Z</cp:lastPrinted>
  <dcterms:created xsi:type="dcterms:W3CDTF">2002-07-03T17:33:28Z</dcterms:created>
  <dcterms:modified xsi:type="dcterms:W3CDTF">2018-01-31T20:54:36Z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ContentType">
    <vt:lpwstr>Document</vt:lpwstr>
  </property>
  <property fmtid="{D5CDD505-2E9C-101B-9397-08002B2CF9AE}" pid="4" name="WhatsNew">
    <vt:lpwstr>0</vt:lpwstr>
  </property>
  <property fmtid="{D5CDD505-2E9C-101B-9397-08002B2CF9AE}" pid="5" name="_AdHocReviewCycleID">
    <vt:i4>-1279596747</vt:i4>
  </property>
  <property fmtid="{D5CDD505-2E9C-101B-9397-08002B2CF9AE}" pid="6" name="_NewReviewCycle">
    <vt:lpwstr/>
  </property>
  <property fmtid="{D5CDD505-2E9C-101B-9397-08002B2CF9AE}" pid="7" name="_EmailSubject">
    <vt:lpwstr>2017 Pickup Contract</vt:lpwstr>
  </property>
  <property fmtid="{D5CDD505-2E9C-101B-9397-08002B2CF9AE}" pid="8" name="_AuthorEmail">
    <vt:lpwstr>John.C.Hall@wv.gov</vt:lpwstr>
  </property>
  <property fmtid="{D5CDD505-2E9C-101B-9397-08002B2CF9AE}" pid="9" name="_AuthorEmailDisplayName">
    <vt:lpwstr>Hall, John C</vt:lpwstr>
  </property>
  <property fmtid="{D5CDD505-2E9C-101B-9397-08002B2CF9AE}" pid="10" name="_ReviewingToolsShownOnce">
    <vt:lpwstr/>
  </property>
  <property fmtid="{D5CDD505-2E9C-101B-9397-08002B2CF9AE}" pid="11" name="PublishingStartDate">
    <vt:lpwstr>2018-02-01T00:05:00Z</vt:lpwstr>
  </property>
  <property fmtid="{D5CDD505-2E9C-101B-9397-08002B2CF9AE}" pid="12" name="WhatsNew_d18e45ac-d8ad-41c4-b7c6-fcf61d57e33b">
    <vt:lpwstr>0</vt:lpwstr>
  </property>
</Properties>
</file>