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 Drive\OneDrive - State of West Virginia\Asphalt State Wide Stuff Specs-SPs-MPs-Forms\HMA Forms\T400 Series\"/>
    </mc:Choice>
  </mc:AlternateContent>
  <xr:revisionPtr revIDLastSave="24" documentId="13_ncr:40009_{E145EEB4-9E12-4A19-B7E9-DCCB10A26807}" xr6:coauthVersionLast="40" xr6:coauthVersionMax="40" xr10:uidLastSave="{31285837-4FEF-4DB2-8133-133E0518A83F}"/>
  <bookViews>
    <workbookView xWindow="21480" yWindow="480" windowWidth="13740" windowHeight="21240" xr2:uid="{00000000-000D-0000-FFFF-FFFF00000000}"/>
  </bookViews>
  <sheets>
    <sheet name="T428" sheetId="7" r:id="rId1"/>
    <sheet name="Example-1" sheetId="4" r:id="rId2"/>
    <sheet name="Example-2" sheetId="5" r:id="rId3"/>
  </sheets>
  <definedNames>
    <definedName name="_xlnm.Print_Area" localSheetId="1">'Example-1'!$B$1:$Q$36</definedName>
    <definedName name="_xlnm.Print_Area" localSheetId="2">'Example-2'!$B$1:$Q$36</definedName>
    <definedName name="_xlnm.Print_Area" localSheetId="0">'T428'!$A$1:$L$40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7" l="1"/>
  <c r="C7" i="7"/>
  <c r="I19" i="7"/>
  <c r="I21" i="7" s="1"/>
  <c r="I22" i="7" s="1"/>
  <c r="I23" i="7"/>
  <c r="I20" i="7"/>
  <c r="D19" i="7" l="1"/>
  <c r="D20" i="7"/>
  <c r="D21" i="7" s="1"/>
  <c r="D22" i="7" s="1"/>
  <c r="D23" i="7"/>
  <c r="G24" i="7" s="1"/>
</calcChain>
</file>

<file path=xl/sharedStrings.xml><?xml version="1.0" encoding="utf-8"?>
<sst xmlns="http://schemas.openxmlformats.org/spreadsheetml/2006/main" count="120" uniqueCount="45">
  <si>
    <t>West Virginia Division of Highways</t>
  </si>
  <si>
    <t>In Accordance With Guidelines Contained In MP 401.05.20</t>
  </si>
  <si>
    <t xml:space="preserve"> Contractor:</t>
  </si>
  <si>
    <t xml:space="preserve"> District:</t>
  </si>
  <si>
    <t xml:space="preserve"> Date:</t>
  </si>
  <si>
    <t>Five One-Minute Readings In Backscatter On Comparison</t>
  </si>
  <si>
    <t>Contractor's Readings</t>
  </si>
  <si>
    <t>WVDOH Readings</t>
  </si>
  <si>
    <t>Wet Density (WD)</t>
  </si>
  <si>
    <t>Gauges Similar (Y/N):</t>
  </si>
  <si>
    <t>Note 1:</t>
  </si>
  <si>
    <t>Note 2:</t>
  </si>
  <si>
    <t xml:space="preserve">  A gauge should not be used if the repeatability is not within this range.</t>
  </si>
  <si>
    <t>Standard Block With Aluminum Plate</t>
  </si>
  <si>
    <t xml:space="preserve">  (24 kg/m3).  If the readings exceed this range then repeat the procedure. </t>
  </si>
  <si>
    <t xml:space="preserve">  The gauges are considered similar if the averages of the two sets of</t>
  </si>
  <si>
    <t xml:space="preserve"> Standard Block #                 (used for comparison):</t>
  </si>
  <si>
    <t xml:space="preserve"> High Value</t>
  </si>
  <si>
    <t xml:space="preserve"> Low Value</t>
  </si>
  <si>
    <r>
      <t xml:space="preserve">  The range of five wet density (WD) readings shall not exceed 1.5 lb/ft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</si>
  <si>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 xml:space="preserve">  readings are within 3 lb/ft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(48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).</t>
    </r>
  </si>
  <si>
    <t xml:space="preserve">  Contractor's Gauge #:</t>
  </si>
  <si>
    <t xml:space="preserve">  MFG Density Standard Count:</t>
  </si>
  <si>
    <t xml:space="preserve">  Density Standard Count:</t>
  </si>
  <si>
    <t xml:space="preserve">  Within 2% (Y/N):</t>
  </si>
  <si>
    <t xml:space="preserve">  WVDOH Gauge #:</t>
  </si>
  <si>
    <t>T428</t>
  </si>
  <si>
    <t>Comparison of Nuclear Density Gauges</t>
  </si>
  <si>
    <t>3-07</t>
  </si>
  <si>
    <t>YES</t>
  </si>
  <si>
    <t xml:space="preserve"> </t>
  </si>
  <si>
    <r>
      <t xml:space="preserve"> Range </t>
    </r>
    <r>
      <rPr>
        <b/>
        <vertAlign val="superscript"/>
        <sz val="12"/>
        <rFont val="Arial"/>
        <family val="2"/>
      </rPr>
      <t>Note 1</t>
    </r>
  </si>
  <si>
    <r>
      <t xml:space="preserve"> Avg </t>
    </r>
    <r>
      <rPr>
        <b/>
        <vertAlign val="superscript"/>
        <sz val="12"/>
        <rFont val="Arial"/>
        <family val="2"/>
      </rPr>
      <t>Note-2</t>
    </r>
  </si>
  <si>
    <r>
      <t xml:space="preserve"> Range </t>
    </r>
    <r>
      <rPr>
        <b/>
        <vertAlign val="superscript"/>
        <sz val="14"/>
        <rFont val="Arial"/>
        <family val="2"/>
      </rPr>
      <t>Note 1</t>
    </r>
  </si>
  <si>
    <r>
      <t xml:space="preserve"> Avg </t>
    </r>
    <r>
      <rPr>
        <b/>
        <vertAlign val="superscript"/>
        <sz val="14"/>
        <rFont val="Arial"/>
        <family val="2"/>
      </rPr>
      <t>Note-2</t>
    </r>
  </si>
  <si>
    <r>
      <t>Note1:   The range of five wet density (WD) readings shall not exceed 1.5 lb/ft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</si>
  <si>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t xml:space="preserve">         (24 kg/m3).  If the readings exceed this range then repeat the procedure. </t>
  </si>
  <si>
    <t xml:space="preserve">         A gauge should not be used if the repeatability is not within this range.</t>
  </si>
  <si>
    <t>Note 2:   The gauges are considered similar if the averages of the two sets of</t>
  </si>
  <si>
    <r>
      <t xml:space="preserve">          readings are within 3 lb/ft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(48 kg/m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).</t>
    </r>
  </si>
  <si>
    <r>
      <t xml:space="preserve"> Avg </t>
    </r>
    <r>
      <rPr>
        <b/>
        <vertAlign val="superscript"/>
        <sz val="12"/>
        <rFont val="Arial"/>
        <family val="2"/>
      </rPr>
      <t>Note 2</t>
    </r>
  </si>
  <si>
    <t>Technician's
Name:</t>
  </si>
  <si>
    <t>Reviewer's
Name:</t>
  </si>
  <si>
    <t xml:space="preserve"> District Number:</t>
  </si>
  <si>
    <t xml:space="preserve"> Standard Block #(used for comparison):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</si>
</sst>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;@"/>
  </numFmts>
  <fonts count="13" x14ac:knownFonts="1"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" fontId="3" fillId="0" borderId="0" xfId="0" quotePrefix="1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3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/>
    </xf>
    <xf numFmtId="166" fontId="0" fillId="0" borderId="0" xfId="0" applyNumberFormat="1"/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8132</xdr:colOff>
      <xdr:row>32</xdr:row>
      <xdr:rowOff>180766</xdr:rowOff>
    </xdr:from>
    <xdr:ext cx="321526" cy="146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CF7567-B885-4165-92DC-AB2E017F54FA}"/>
            </a:ext>
          </a:extLst>
        </xdr:cNvPr>
        <xdr:cNvSpPr txBox="1"/>
      </xdr:nvSpPr>
      <xdr:spPr>
        <a:xfrm>
          <a:off x="1408307" y="7448341"/>
          <a:ext cx="321526" cy="14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PRINT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7</xdr:col>
      <xdr:colOff>744817</xdr:colOff>
      <xdr:row>32</xdr:row>
      <xdr:rowOff>155254</xdr:rowOff>
    </xdr:from>
    <xdr:ext cx="217560" cy="5905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1E56D3-6035-4E26-9F04-9681E1427659}"/>
            </a:ext>
          </a:extLst>
        </xdr:cNvPr>
        <xdr:cNvSpPr txBox="1"/>
      </xdr:nvSpPr>
      <xdr:spPr>
        <a:xfrm rot="16200000">
          <a:off x="6741068" y="11201950"/>
          <a:ext cx="59054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>
              <a:solidFill>
                <a:schemeClr val="bg1">
                  <a:lumMod val="65000"/>
                </a:schemeClr>
              </a:solidFill>
            </a:rPr>
            <a:t>REMARKS</a:t>
          </a:r>
        </a:p>
      </xdr:txBody>
    </xdr:sp>
    <xdr:clientData/>
  </xdr:oneCellAnchor>
  <xdr:oneCellAnchor>
    <xdr:from>
      <xdr:col>1</xdr:col>
      <xdr:colOff>9525</xdr:colOff>
      <xdr:row>33</xdr:row>
      <xdr:rowOff>276225</xdr:rowOff>
    </xdr:from>
    <xdr:ext cx="257175" cy="15651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1A78079-27AF-4C1C-AAC8-2BD9A59BDA62}"/>
            </a:ext>
          </a:extLst>
        </xdr:cNvPr>
        <xdr:cNvSpPr txBox="1"/>
      </xdr:nvSpPr>
      <xdr:spPr>
        <a:xfrm flipH="1">
          <a:off x="1409700" y="7677150"/>
          <a:ext cx="25717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SIGN</a:t>
          </a:r>
        </a:p>
      </xdr:txBody>
    </xdr:sp>
    <xdr:clientData/>
  </xdr:oneCellAnchor>
  <xdr:oneCellAnchor>
    <xdr:from>
      <xdr:col>5</xdr:col>
      <xdr:colOff>35309</xdr:colOff>
      <xdr:row>35</xdr:row>
      <xdr:rowOff>11231</xdr:rowOff>
    </xdr:from>
    <xdr:ext cx="278218" cy="15651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2BB111-08A8-4C4A-9E24-211FAE32E889}"/>
            </a:ext>
          </a:extLst>
        </xdr:cNvPr>
        <xdr:cNvSpPr txBox="1"/>
      </xdr:nvSpPr>
      <xdr:spPr>
        <a:xfrm>
          <a:off x="3254759" y="7916981"/>
          <a:ext cx="27821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DATE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12675</xdr:colOff>
      <xdr:row>34</xdr:row>
      <xdr:rowOff>229066</xdr:rowOff>
    </xdr:from>
    <xdr:ext cx="379335" cy="15651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3E76384-635B-453D-A93C-BA8568A47317}"/>
            </a:ext>
          </a:extLst>
        </xdr:cNvPr>
        <xdr:cNvSpPr txBox="1"/>
      </xdr:nvSpPr>
      <xdr:spPr>
        <a:xfrm>
          <a:off x="1412850" y="7906216"/>
          <a:ext cx="37933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Cert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lang="en-US" sz="1000">
              <a:solidFill>
                <a:schemeClr val="bg1">
                  <a:lumMod val="65000"/>
                </a:schemeClr>
              </a:solidFill>
            </a:rPr>
            <a:t>#.:</a:t>
          </a:r>
        </a:p>
      </xdr:txBody>
    </xdr:sp>
    <xdr:clientData/>
  </xdr:oneCellAnchor>
  <xdr:oneCellAnchor>
    <xdr:from>
      <xdr:col>1</xdr:col>
      <xdr:colOff>8132</xdr:colOff>
      <xdr:row>36</xdr:row>
      <xdr:rowOff>1859</xdr:rowOff>
    </xdr:from>
    <xdr:ext cx="321526" cy="14630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ACBBE98-E81C-4C17-B24E-FEF2085FDB8C}"/>
            </a:ext>
          </a:extLst>
        </xdr:cNvPr>
        <xdr:cNvSpPr txBox="1"/>
      </xdr:nvSpPr>
      <xdr:spPr>
        <a:xfrm>
          <a:off x="1408307" y="8136209"/>
          <a:ext cx="321526" cy="146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PRINT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9525</xdr:colOff>
      <xdr:row>36</xdr:row>
      <xdr:rowOff>276225</xdr:rowOff>
    </xdr:from>
    <xdr:ext cx="257175" cy="15651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5209916-5C08-42CA-9941-6A81121C8DD7}"/>
            </a:ext>
          </a:extLst>
        </xdr:cNvPr>
        <xdr:cNvSpPr txBox="1"/>
      </xdr:nvSpPr>
      <xdr:spPr>
        <a:xfrm flipH="1">
          <a:off x="1409700" y="8362950"/>
          <a:ext cx="257175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squar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SIGN</a:t>
          </a:r>
        </a:p>
      </xdr:txBody>
    </xdr:sp>
    <xdr:clientData/>
  </xdr:oneCellAnchor>
  <xdr:oneCellAnchor>
    <xdr:from>
      <xdr:col>5</xdr:col>
      <xdr:colOff>35309</xdr:colOff>
      <xdr:row>38</xdr:row>
      <xdr:rowOff>11231</xdr:rowOff>
    </xdr:from>
    <xdr:ext cx="278218" cy="1565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547322D-52FA-4C96-93F7-3D719CFCCF47}"/>
            </a:ext>
          </a:extLst>
        </xdr:cNvPr>
        <xdr:cNvSpPr txBox="1"/>
      </xdr:nvSpPr>
      <xdr:spPr>
        <a:xfrm>
          <a:off x="3254759" y="8602781"/>
          <a:ext cx="278218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DATE</a:t>
          </a:r>
          <a:endParaRPr lang="en-US" sz="8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1</xdr:col>
      <xdr:colOff>12675</xdr:colOff>
      <xdr:row>38</xdr:row>
      <xdr:rowOff>9991</xdr:rowOff>
    </xdr:from>
    <xdr:ext cx="346954" cy="1565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7282733-84FB-4623-A392-D1B38A9159D7}"/>
            </a:ext>
          </a:extLst>
        </xdr:cNvPr>
        <xdr:cNvSpPr txBox="1"/>
      </xdr:nvSpPr>
      <xdr:spPr>
        <a:xfrm>
          <a:off x="1412850" y="8601541"/>
          <a:ext cx="346954" cy="156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000">
              <a:solidFill>
                <a:schemeClr val="bg1">
                  <a:lumMod val="65000"/>
                </a:schemeClr>
              </a:solidFill>
            </a:rPr>
            <a:t>Cert</a:t>
          </a:r>
          <a:r>
            <a:rPr lang="en-US" sz="1000" baseline="0">
              <a:solidFill>
                <a:schemeClr val="bg1">
                  <a:lumMod val="65000"/>
                </a:schemeClr>
              </a:solidFill>
            </a:rPr>
            <a:t> #:</a:t>
          </a:r>
          <a:endParaRPr lang="en-US" sz="1000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Layout" zoomScale="60" zoomScaleNormal="85" zoomScalePageLayoutView="60" workbookViewId="0">
      <selection activeCell="C27" sqref="C27:L27"/>
    </sheetView>
  </sheetViews>
  <sheetFormatPr defaultRowHeight="12.75" x14ac:dyDescent="0.2"/>
  <cols>
    <col min="1" max="1" width="19.140625" customWidth="1"/>
    <col min="2" max="2" width="15.5703125" customWidth="1"/>
    <col min="3" max="12" width="10.7109375" customWidth="1"/>
    <col min="13" max="13" width="7.85546875" customWidth="1"/>
    <col min="14" max="14" width="9.28515625" customWidth="1"/>
    <col min="15" max="15" width="11" customWidth="1"/>
  </cols>
  <sheetData>
    <row r="1" spans="1:15" ht="38.25" customHeight="1" x14ac:dyDescent="0.25">
      <c r="A1" s="65" t="s">
        <v>2</v>
      </c>
      <c r="B1" s="68"/>
      <c r="C1" s="173"/>
      <c r="D1" s="174"/>
      <c r="E1" s="175"/>
      <c r="F1" s="11" t="s">
        <v>44</v>
      </c>
      <c r="G1" s="12"/>
      <c r="H1" s="12"/>
      <c r="I1" s="19"/>
      <c r="J1" s="179"/>
      <c r="K1" s="180"/>
      <c r="L1" s="181"/>
    </row>
    <row r="2" spans="1:15" ht="38.25" customHeight="1" thickBot="1" x14ac:dyDescent="0.25">
      <c r="A2" s="59" t="s">
        <v>43</v>
      </c>
      <c r="B2" s="60"/>
      <c r="C2" s="176"/>
      <c r="D2" s="177"/>
      <c r="E2" s="178"/>
      <c r="F2" s="59" t="s">
        <v>4</v>
      </c>
      <c r="G2" s="60"/>
      <c r="H2" s="60"/>
      <c r="I2" s="60"/>
      <c r="J2" s="176"/>
      <c r="K2" s="177"/>
      <c r="L2" s="178"/>
    </row>
    <row r="3" spans="1:15" ht="17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0" customHeight="1" thickBot="1" x14ac:dyDescent="0.25">
      <c r="A4" s="11" t="s">
        <v>21</v>
      </c>
      <c r="B4" s="19"/>
      <c r="C4" s="179"/>
      <c r="D4" s="180"/>
      <c r="E4" s="181"/>
      <c r="F4" s="11" t="s">
        <v>25</v>
      </c>
      <c r="G4" s="12"/>
      <c r="H4" s="12"/>
      <c r="I4" s="12"/>
      <c r="J4" s="179"/>
      <c r="K4" s="180"/>
      <c r="L4" s="181"/>
    </row>
    <row r="5" spans="1:15" ht="30" customHeight="1" thickBot="1" x14ac:dyDescent="0.25">
      <c r="A5" s="11" t="s">
        <v>22</v>
      </c>
      <c r="B5" s="19"/>
      <c r="C5" s="184"/>
      <c r="D5" s="182"/>
      <c r="E5" s="183"/>
      <c r="F5" s="11" t="s">
        <v>22</v>
      </c>
      <c r="G5" s="12"/>
      <c r="H5" s="12"/>
      <c r="I5" s="12"/>
      <c r="J5" s="182"/>
      <c r="K5" s="182"/>
      <c r="L5" s="183"/>
    </row>
    <row r="6" spans="1:15" ht="30" customHeight="1" thickBot="1" x14ac:dyDescent="0.25">
      <c r="A6" s="11" t="s">
        <v>23</v>
      </c>
      <c r="B6" s="19"/>
      <c r="C6" s="184"/>
      <c r="D6" s="182"/>
      <c r="E6" s="183"/>
      <c r="F6" s="11" t="s">
        <v>23</v>
      </c>
      <c r="G6" s="12"/>
      <c r="H6" s="12"/>
      <c r="I6" s="12"/>
      <c r="J6" s="182"/>
      <c r="K6" s="182"/>
      <c r="L6" s="183"/>
    </row>
    <row r="7" spans="1:15" ht="30" customHeight="1" thickBot="1" x14ac:dyDescent="0.25">
      <c r="A7" s="11" t="s">
        <v>24</v>
      </c>
      <c r="B7" s="19"/>
      <c r="C7" s="13" t="str">
        <f>IF(OR(C5="",C6=""),"",ROUND((C6-C5)/C5*100,1)&amp;"% - "&amp;IF((C6-C5)/C5*100&gt;2,"Fail Std Count","Pass Std Count"))</f>
        <v/>
      </c>
      <c r="D7" s="14"/>
      <c r="E7" s="15"/>
      <c r="F7" s="11" t="s">
        <v>24</v>
      </c>
      <c r="G7" s="12"/>
      <c r="H7" s="12"/>
      <c r="I7" s="12"/>
      <c r="J7" s="13" t="str">
        <f>IF(OR(J5="",J6=""),"",ROUND((J6-J5)/J5*100,1)&amp;"% - "&amp;IF((J6-J5)/J5*100&gt;2,"Fail Std Count","Pass Std Count"))</f>
        <v/>
      </c>
      <c r="K7" s="14"/>
      <c r="L7" s="15"/>
    </row>
    <row r="8" spans="1:15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  <c r="O8" s="2"/>
    </row>
    <row r="9" spans="1:15" ht="1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7" customHeight="1" x14ac:dyDescent="0.25">
      <c r="A10" s="2"/>
      <c r="B10" s="20" t="s">
        <v>5</v>
      </c>
      <c r="C10" s="61"/>
      <c r="D10" s="61"/>
      <c r="E10" s="61"/>
      <c r="F10" s="61"/>
      <c r="G10" s="61"/>
      <c r="H10" s="61"/>
      <c r="I10" s="61"/>
      <c r="J10" s="61"/>
      <c r="K10" s="62"/>
      <c r="N10" s="2"/>
      <c r="O10" s="2"/>
    </row>
    <row r="11" spans="1:15" ht="23.25" customHeight="1" thickBot="1" x14ac:dyDescent="0.3">
      <c r="A11" s="2"/>
      <c r="B11" s="22" t="s">
        <v>13</v>
      </c>
      <c r="C11" s="63"/>
      <c r="D11" s="63"/>
      <c r="E11" s="63"/>
      <c r="F11" s="63"/>
      <c r="G11" s="63"/>
      <c r="H11" s="63"/>
      <c r="I11" s="63"/>
      <c r="J11" s="63"/>
      <c r="K11" s="64"/>
      <c r="N11" s="2"/>
      <c r="O11" s="2"/>
    </row>
    <row r="12" spans="1:15" ht="27" customHeight="1" x14ac:dyDescent="0.25">
      <c r="A12" s="2"/>
      <c r="B12" s="65" t="s">
        <v>6</v>
      </c>
      <c r="C12" s="66"/>
      <c r="D12" s="66"/>
      <c r="E12" s="66"/>
      <c r="F12" s="66"/>
      <c r="G12" s="65" t="s">
        <v>7</v>
      </c>
      <c r="H12" s="66"/>
      <c r="I12" s="66"/>
      <c r="J12" s="66"/>
      <c r="K12" s="67"/>
      <c r="N12" s="2"/>
      <c r="O12" s="2"/>
    </row>
    <row r="13" spans="1:15" ht="30" customHeight="1" x14ac:dyDescent="0.25">
      <c r="A13" s="2"/>
      <c r="B13" s="57"/>
      <c r="C13" s="46"/>
      <c r="D13" s="45" t="s">
        <v>8</v>
      </c>
      <c r="E13" s="46"/>
      <c r="F13" s="46"/>
      <c r="G13" s="57"/>
      <c r="H13" s="46"/>
      <c r="I13" s="45" t="s">
        <v>8</v>
      </c>
      <c r="J13" s="46"/>
      <c r="K13" s="58"/>
      <c r="N13" s="2"/>
      <c r="O13" s="2"/>
    </row>
    <row r="14" spans="1:15" ht="30" customHeight="1" x14ac:dyDescent="0.25">
      <c r="A14" s="2"/>
      <c r="B14" s="57">
        <v>1</v>
      </c>
      <c r="C14" s="46"/>
      <c r="D14" s="185"/>
      <c r="E14" s="186"/>
      <c r="F14" s="186"/>
      <c r="G14" s="57">
        <v>1</v>
      </c>
      <c r="H14" s="46"/>
      <c r="I14" s="185"/>
      <c r="J14" s="186"/>
      <c r="K14" s="187"/>
      <c r="N14" s="2"/>
      <c r="O14" s="2"/>
    </row>
    <row r="15" spans="1:15" ht="30" customHeight="1" x14ac:dyDescent="0.25">
      <c r="A15" s="2"/>
      <c r="B15" s="57">
        <v>2</v>
      </c>
      <c r="C15" s="46"/>
      <c r="D15" s="185"/>
      <c r="E15" s="186"/>
      <c r="F15" s="186"/>
      <c r="G15" s="57">
        <v>2</v>
      </c>
      <c r="H15" s="46"/>
      <c r="I15" s="185"/>
      <c r="J15" s="186"/>
      <c r="K15" s="187"/>
      <c r="N15" s="2"/>
      <c r="O15" s="2"/>
    </row>
    <row r="16" spans="1:15" ht="30" customHeight="1" x14ac:dyDescent="0.25">
      <c r="A16" s="2"/>
      <c r="B16" s="57">
        <v>3</v>
      </c>
      <c r="C16" s="46"/>
      <c r="D16" s="185"/>
      <c r="E16" s="186"/>
      <c r="F16" s="186"/>
      <c r="G16" s="57">
        <v>3</v>
      </c>
      <c r="H16" s="46"/>
      <c r="I16" s="185"/>
      <c r="J16" s="186"/>
      <c r="K16" s="187"/>
      <c r="N16" s="2"/>
      <c r="O16" s="2"/>
    </row>
    <row r="17" spans="1:15" ht="30" customHeight="1" x14ac:dyDescent="0.25">
      <c r="A17" s="2"/>
      <c r="B17" s="57">
        <v>4</v>
      </c>
      <c r="C17" s="46"/>
      <c r="D17" s="185"/>
      <c r="E17" s="186"/>
      <c r="F17" s="186"/>
      <c r="G17" s="57">
        <v>4</v>
      </c>
      <c r="H17" s="46"/>
      <c r="I17" s="185"/>
      <c r="J17" s="186"/>
      <c r="K17" s="187"/>
      <c r="N17" s="2"/>
      <c r="O17" s="2"/>
    </row>
    <row r="18" spans="1:15" ht="30" customHeight="1" thickBot="1" x14ac:dyDescent="0.3">
      <c r="A18" s="2"/>
      <c r="B18" s="59">
        <v>5</v>
      </c>
      <c r="C18" s="60"/>
      <c r="D18" s="176"/>
      <c r="E18" s="177"/>
      <c r="F18" s="177"/>
      <c r="G18" s="59">
        <v>5</v>
      </c>
      <c r="H18" s="60"/>
      <c r="I18" s="176"/>
      <c r="J18" s="177"/>
      <c r="K18" s="178"/>
      <c r="N18" s="2"/>
      <c r="O18" s="2"/>
    </row>
    <row r="19" spans="1:15" ht="30" customHeight="1" x14ac:dyDescent="0.25">
      <c r="A19" s="2"/>
      <c r="B19" s="53" t="s">
        <v>17</v>
      </c>
      <c r="C19" s="54"/>
      <c r="D19" s="47" t="str">
        <f>IF(COUNT(D14:F18)&lt;5,"",MAX(D14:F18))</f>
        <v/>
      </c>
      <c r="E19" s="47"/>
      <c r="F19" s="48"/>
      <c r="G19" s="53" t="s">
        <v>17</v>
      </c>
      <c r="H19" s="54"/>
      <c r="I19" s="47" t="str">
        <f>IF(COUNT(I14:K18)&lt;5,"",MAX(I14:K18))</f>
        <v/>
      </c>
      <c r="J19" s="47"/>
      <c r="K19" s="51"/>
      <c r="N19" s="2"/>
      <c r="O19" s="2"/>
    </row>
    <row r="20" spans="1:15" ht="30" customHeight="1" thickBot="1" x14ac:dyDescent="0.3">
      <c r="A20" s="2"/>
      <c r="B20" s="55" t="s">
        <v>18</v>
      </c>
      <c r="C20" s="56"/>
      <c r="D20" s="49" t="str">
        <f>IF(COUNT(D14:F18)&lt;5,"",MIN(D14:F18))</f>
        <v/>
      </c>
      <c r="E20" s="49"/>
      <c r="F20" s="50"/>
      <c r="G20" s="55" t="s">
        <v>18</v>
      </c>
      <c r="H20" s="56"/>
      <c r="I20" s="49" t="str">
        <f>IF(COUNT(I14:K18)&lt;5,"",MIN(I14:K18))</f>
        <v/>
      </c>
      <c r="J20" s="49"/>
      <c r="K20" s="52"/>
      <c r="N20" s="2"/>
      <c r="O20" s="2"/>
    </row>
    <row r="21" spans="1:15" ht="30" customHeight="1" thickBot="1" x14ac:dyDescent="0.3">
      <c r="A21" s="2"/>
      <c r="B21" s="20" t="s">
        <v>31</v>
      </c>
      <c r="C21" s="21"/>
      <c r="D21" s="41" t="str">
        <f>IF(D19="","",D19-D20)</f>
        <v/>
      </c>
      <c r="E21" s="41"/>
      <c r="F21" s="38"/>
      <c r="G21" s="20" t="s">
        <v>31</v>
      </c>
      <c r="H21" s="21"/>
      <c r="I21" s="41" t="str">
        <f>IF(I19="","",I19-I20)</f>
        <v/>
      </c>
      <c r="J21" s="41"/>
      <c r="K21" s="42"/>
      <c r="N21" s="2"/>
      <c r="O21" s="2"/>
    </row>
    <row r="22" spans="1:15" ht="30" customHeight="1" thickBot="1" x14ac:dyDescent="0.3">
      <c r="A22" s="2"/>
      <c r="B22" s="22"/>
      <c r="C22" s="23"/>
      <c r="D22" s="161" t="str">
        <f>IF(D21="","",IF(D21&gt;24,"Fails Note1","Pass Range"))</f>
        <v/>
      </c>
      <c r="E22" s="162"/>
      <c r="F22" s="163"/>
      <c r="G22" s="22"/>
      <c r="H22" s="23"/>
      <c r="I22" s="161" t="str">
        <f>IF(I21="","",IF(I21&gt;24,"Fails Note1","Pass Range"))</f>
        <v/>
      </c>
      <c r="J22" s="162"/>
      <c r="K22" s="163"/>
      <c r="N22" s="2"/>
      <c r="O22" s="2"/>
    </row>
    <row r="23" spans="1:15" ht="30" customHeight="1" thickBot="1" x14ac:dyDescent="0.3">
      <c r="A23" s="2"/>
      <c r="B23" s="43" t="s">
        <v>40</v>
      </c>
      <c r="C23" s="44"/>
      <c r="D23" s="37" t="str">
        <f>IF(COUNT(D14:F18)&lt;5,"",AVERAGE(D14:F18))</f>
        <v/>
      </c>
      <c r="E23" s="37"/>
      <c r="F23" s="39"/>
      <c r="G23" s="43" t="s">
        <v>40</v>
      </c>
      <c r="H23" s="44"/>
      <c r="I23" s="37" t="str">
        <f>IF(COUNT(I14:K18)&lt;5,"",AVERAGE(I14:K18))</f>
        <v/>
      </c>
      <c r="J23" s="37"/>
      <c r="K23" s="39"/>
      <c r="N23" s="2"/>
      <c r="O23" s="2"/>
    </row>
    <row r="24" spans="1:15" ht="30" customHeight="1" thickBot="1" x14ac:dyDescent="0.3">
      <c r="A24" s="2"/>
      <c r="B24" s="36" t="s">
        <v>9</v>
      </c>
      <c r="C24" s="37"/>
      <c r="D24" s="37"/>
      <c r="E24" s="37"/>
      <c r="F24" s="37"/>
      <c r="G24" s="161" t="str">
        <f>IF(OR(D23="",I23=""),"",ABS(D23-I23) &amp;" - "&amp; IF(ABS(D23-I23)&gt;48,"Fail Similarity","Pass Similarity"))</f>
        <v/>
      </c>
      <c r="H24" s="162"/>
      <c r="I24" s="162"/>
      <c r="J24" s="162"/>
      <c r="K24" s="163"/>
      <c r="N24" s="2"/>
      <c r="O24" s="2"/>
    </row>
    <row r="25" spans="1:15" ht="1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6.1" customHeight="1" x14ac:dyDescent="0.2">
      <c r="A26" s="3"/>
      <c r="B26" s="4" t="s">
        <v>10</v>
      </c>
      <c r="C26" s="35" t="s">
        <v>19</v>
      </c>
      <c r="D26" s="35"/>
      <c r="E26" s="35"/>
      <c r="F26" s="35"/>
      <c r="G26" s="35"/>
      <c r="H26" s="35"/>
      <c r="I26" s="35"/>
      <c r="J26" s="35"/>
      <c r="K26" s="35"/>
      <c r="L26" s="35"/>
      <c r="O26" s="3"/>
    </row>
    <row r="27" spans="1:15" ht="26.1" customHeight="1" x14ac:dyDescent="0.2">
      <c r="A27" s="3"/>
      <c r="C27" s="35" t="s">
        <v>14</v>
      </c>
      <c r="D27" s="35"/>
      <c r="E27" s="35"/>
      <c r="F27" s="35"/>
      <c r="G27" s="35"/>
      <c r="H27" s="35"/>
      <c r="I27" s="35"/>
      <c r="J27" s="35"/>
      <c r="K27" s="35"/>
      <c r="L27" s="35"/>
      <c r="O27" s="3"/>
    </row>
    <row r="28" spans="1:15" ht="26.1" customHeight="1" x14ac:dyDescent="0.2">
      <c r="A28" s="3"/>
      <c r="C28" s="35" t="s">
        <v>12</v>
      </c>
      <c r="D28" s="35"/>
      <c r="E28" s="35"/>
      <c r="F28" s="35"/>
      <c r="G28" s="35"/>
      <c r="H28" s="35"/>
      <c r="I28" s="35"/>
      <c r="J28" s="35"/>
      <c r="K28" s="35"/>
      <c r="L28" s="35"/>
      <c r="O28" s="3"/>
    </row>
    <row r="29" spans="1:15" ht="13.5" customHeight="1" x14ac:dyDescent="0.2">
      <c r="A29" s="3"/>
      <c r="C29" s="35"/>
      <c r="D29" s="35"/>
      <c r="E29" s="35"/>
      <c r="F29" s="35"/>
      <c r="G29" s="35"/>
      <c r="H29" s="35"/>
      <c r="I29" s="35"/>
      <c r="J29" s="35"/>
      <c r="K29" s="35"/>
      <c r="L29" s="35"/>
      <c r="O29" s="4"/>
    </row>
    <row r="30" spans="1:15" ht="26.1" customHeight="1" x14ac:dyDescent="0.2">
      <c r="A30" s="3"/>
      <c r="B30" s="4" t="s">
        <v>11</v>
      </c>
      <c r="C30" s="35" t="s">
        <v>15</v>
      </c>
      <c r="D30" s="35"/>
      <c r="E30" s="35"/>
      <c r="F30" s="35"/>
      <c r="G30" s="35"/>
      <c r="H30" s="35"/>
      <c r="I30" s="35"/>
      <c r="J30" s="35"/>
      <c r="K30" s="35"/>
      <c r="L30" s="35"/>
      <c r="O30" s="3"/>
    </row>
    <row r="31" spans="1:15" ht="26.1" customHeight="1" x14ac:dyDescent="0.2">
      <c r="A31" s="3"/>
      <c r="C31" s="35" t="s">
        <v>20</v>
      </c>
      <c r="D31" s="35"/>
      <c r="E31" s="35"/>
      <c r="F31" s="35"/>
      <c r="G31" s="35"/>
      <c r="H31" s="35"/>
      <c r="I31" s="35"/>
      <c r="J31" s="35"/>
      <c r="K31" s="35"/>
      <c r="L31" s="35"/>
      <c r="O31" s="3"/>
    </row>
    <row r="32" spans="1:15" ht="15.75" customHeight="1" x14ac:dyDescent="0.2"/>
    <row r="33" spans="1:12" ht="15.75" customHeight="1" thickBot="1" x14ac:dyDescent="0.25"/>
    <row r="34" spans="1:12" ht="24" customHeight="1" x14ac:dyDescent="0.2">
      <c r="A34" s="24" t="s">
        <v>41</v>
      </c>
      <c r="B34" s="27"/>
      <c r="C34" s="28"/>
      <c r="D34" s="28"/>
      <c r="E34" s="28"/>
      <c r="F34" s="28"/>
      <c r="G34" s="28"/>
      <c r="H34" s="29"/>
      <c r="I34" s="164"/>
      <c r="J34" s="165"/>
      <c r="K34" s="165"/>
      <c r="L34" s="166"/>
    </row>
    <row r="35" spans="1:12" ht="24" customHeight="1" x14ac:dyDescent="0.2">
      <c r="A35" s="25"/>
      <c r="B35" s="30"/>
      <c r="C35" s="31"/>
      <c r="D35" s="31"/>
      <c r="E35" s="31"/>
      <c r="F35" s="31"/>
      <c r="G35" s="31"/>
      <c r="H35" s="32"/>
      <c r="I35" s="167"/>
      <c r="J35" s="168"/>
      <c r="K35" s="168"/>
      <c r="L35" s="169"/>
    </row>
    <row r="36" spans="1:12" ht="24" customHeight="1" thickBot="1" x14ac:dyDescent="0.25">
      <c r="A36" s="26"/>
      <c r="B36" s="30"/>
      <c r="C36" s="31"/>
      <c r="D36" s="31"/>
      <c r="E36" s="31"/>
      <c r="F36" s="31"/>
      <c r="G36" s="31"/>
      <c r="H36" s="32"/>
      <c r="I36" s="167"/>
      <c r="J36" s="168"/>
      <c r="K36" s="168"/>
      <c r="L36" s="169"/>
    </row>
    <row r="37" spans="1:12" ht="24" customHeight="1" x14ac:dyDescent="0.2">
      <c r="A37" s="33" t="s">
        <v>42</v>
      </c>
      <c r="B37" s="27"/>
      <c r="C37" s="28"/>
      <c r="D37" s="28"/>
      <c r="E37" s="28"/>
      <c r="F37" s="28"/>
      <c r="G37" s="28"/>
      <c r="H37" s="29"/>
      <c r="I37" s="167"/>
      <c r="J37" s="168"/>
      <c r="K37" s="168"/>
      <c r="L37" s="169"/>
    </row>
    <row r="38" spans="1:12" ht="24" customHeight="1" x14ac:dyDescent="0.2">
      <c r="A38" s="25"/>
      <c r="B38" s="30"/>
      <c r="C38" s="31"/>
      <c r="D38" s="31"/>
      <c r="E38" s="31"/>
      <c r="F38" s="31"/>
      <c r="G38" s="31"/>
      <c r="H38" s="32"/>
      <c r="I38" s="167"/>
      <c r="J38" s="168"/>
      <c r="K38" s="168"/>
      <c r="L38" s="169"/>
    </row>
    <row r="39" spans="1:12" ht="24" customHeight="1" thickBot="1" x14ac:dyDescent="0.25">
      <c r="A39" s="34"/>
      <c r="B39" s="16"/>
      <c r="C39" s="17"/>
      <c r="D39" s="17"/>
      <c r="E39" s="17"/>
      <c r="F39" s="17"/>
      <c r="G39" s="17"/>
      <c r="H39" s="18"/>
      <c r="I39" s="170"/>
      <c r="J39" s="171"/>
      <c r="K39" s="171"/>
      <c r="L39" s="172"/>
    </row>
    <row r="40" spans="1:12" x14ac:dyDescent="0.2">
      <c r="A40" s="160">
        <v>43544</v>
      </c>
    </row>
  </sheetData>
  <sheetProtection algorithmName="SHA-512" hashValue="jiPI+bpvJZGS5NwIvow0rfn87+xV0/GfbKaCj6eLYVzTe7T2SzKJo/AELzZJLqFbmA7IBwBomSY+sB2JcrWzSA==" saltValue="JIuFN9UioCDRVWVtBwYx2w==" spinCount="100000" sheet="1" objects="1" scenarios="1" formatColumns="0" formatRows="0"/>
  <protectedRanges>
    <protectedRange sqref="C34:H39 J34:L38 I34:I35" name="Range1_1"/>
  </protectedRanges>
  <mergeCells count="89">
    <mergeCell ref="D22:F22"/>
    <mergeCell ref="B21:C22"/>
    <mergeCell ref="I22:K22"/>
    <mergeCell ref="A1:B1"/>
    <mergeCell ref="A2:B2"/>
    <mergeCell ref="F2:I2"/>
    <mergeCell ref="J2:L2"/>
    <mergeCell ref="C6:E6"/>
    <mergeCell ref="F1:I1"/>
    <mergeCell ref="J1:L1"/>
    <mergeCell ref="C1:E1"/>
    <mergeCell ref="C2:E2"/>
    <mergeCell ref="C4:E4"/>
    <mergeCell ref="C5:E5"/>
    <mergeCell ref="B18:C18"/>
    <mergeCell ref="B19:C19"/>
    <mergeCell ref="B20:C20"/>
    <mergeCell ref="B13:C13"/>
    <mergeCell ref="D14:F14"/>
    <mergeCell ref="B17:C17"/>
    <mergeCell ref="D17:F17"/>
    <mergeCell ref="D18:F18"/>
    <mergeCell ref="B10:K10"/>
    <mergeCell ref="B11:K11"/>
    <mergeCell ref="B12:F12"/>
    <mergeCell ref="G12:K12"/>
    <mergeCell ref="C7:E7"/>
    <mergeCell ref="I15:K15"/>
    <mergeCell ref="G14:H14"/>
    <mergeCell ref="G15:H15"/>
    <mergeCell ref="G13:H13"/>
    <mergeCell ref="B16:C16"/>
    <mergeCell ref="B14:C14"/>
    <mergeCell ref="B15:C15"/>
    <mergeCell ref="D15:F15"/>
    <mergeCell ref="D16:F16"/>
    <mergeCell ref="D13:F13"/>
    <mergeCell ref="D21:F21"/>
    <mergeCell ref="D19:F19"/>
    <mergeCell ref="D20:F20"/>
    <mergeCell ref="I19:K19"/>
    <mergeCell ref="I20:K20"/>
    <mergeCell ref="G19:H19"/>
    <mergeCell ref="G20:H20"/>
    <mergeCell ref="G16:H16"/>
    <mergeCell ref="I13:K13"/>
    <mergeCell ref="I16:K16"/>
    <mergeCell ref="G17:H17"/>
    <mergeCell ref="I17:K17"/>
    <mergeCell ref="G18:H18"/>
    <mergeCell ref="I18:K18"/>
    <mergeCell ref="I14:K14"/>
    <mergeCell ref="I21:K21"/>
    <mergeCell ref="B23:C23"/>
    <mergeCell ref="G23:H23"/>
    <mergeCell ref="D23:F23"/>
    <mergeCell ref="I23:K23"/>
    <mergeCell ref="B39:E39"/>
    <mergeCell ref="F39:H39"/>
    <mergeCell ref="A4:B4"/>
    <mergeCell ref="A5:B5"/>
    <mergeCell ref="A6:B6"/>
    <mergeCell ref="A7:B7"/>
    <mergeCell ref="G21:H22"/>
    <mergeCell ref="A34:A36"/>
    <mergeCell ref="B34:H34"/>
    <mergeCell ref="B35:H35"/>
    <mergeCell ref="B36:E36"/>
    <mergeCell ref="F36:H36"/>
    <mergeCell ref="A37:A39"/>
    <mergeCell ref="B37:H37"/>
    <mergeCell ref="B38:H38"/>
    <mergeCell ref="C31:L31"/>
    <mergeCell ref="I34:L39"/>
    <mergeCell ref="F4:I4"/>
    <mergeCell ref="F5:I5"/>
    <mergeCell ref="F6:I6"/>
    <mergeCell ref="F7:I7"/>
    <mergeCell ref="J4:L4"/>
    <mergeCell ref="J5:L5"/>
    <mergeCell ref="J6:L6"/>
    <mergeCell ref="J7:L7"/>
    <mergeCell ref="C29:L29"/>
    <mergeCell ref="C26:L26"/>
    <mergeCell ref="C27:L27"/>
    <mergeCell ref="C28:L28"/>
    <mergeCell ref="C30:L30"/>
    <mergeCell ref="B24:F24"/>
    <mergeCell ref="G24:K24"/>
  </mergeCells>
  <phoneticPr fontId="2" type="noConversion"/>
  <printOptions horizontalCentered="1" verticalCentered="1"/>
  <pageMargins left="0.25" right="0.25" top="0.5" bottom="0.5" header="0" footer="0"/>
  <pageSetup scale="72" orientation="portrait" r:id="rId1"/>
  <headerFooter alignWithMargins="0">
    <oddHeader>&amp;LT-428
2019-03-20&amp;CWest Virginia Division of Highways
Nuclear Density Gauges Comparisons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9"/>
  <sheetViews>
    <sheetView showGridLines="0" zoomScale="95" workbookViewId="0">
      <selection activeCell="B9" sqref="B9:Q9"/>
    </sheetView>
  </sheetViews>
  <sheetFormatPr defaultRowHeight="12.75" x14ac:dyDescent="0.2"/>
  <cols>
    <col min="1" max="1" width="2.140625" customWidth="1"/>
    <col min="2" max="2" width="8.28515625" customWidth="1"/>
    <col min="3" max="3" width="9" customWidth="1"/>
    <col min="4" max="4" width="8.42578125" customWidth="1"/>
    <col min="5" max="5" width="9.42578125" customWidth="1"/>
    <col min="6" max="6" width="8" customWidth="1"/>
    <col min="7" max="7" width="9.85546875" customWidth="1"/>
    <col min="8" max="8" width="5.5703125" customWidth="1"/>
    <col min="9" max="9" width="7.5703125" customWidth="1"/>
    <col min="10" max="10" width="8.42578125" customWidth="1"/>
    <col min="11" max="11" width="7.28515625" customWidth="1"/>
    <col min="12" max="12" width="8.42578125" customWidth="1"/>
    <col min="13" max="13" width="9.5703125" customWidth="1"/>
    <col min="15" max="15" width="11.140625" customWidth="1"/>
    <col min="16" max="16" width="8.7109375" customWidth="1"/>
    <col min="17" max="17" width="8.28515625" customWidth="1"/>
  </cols>
  <sheetData>
    <row r="1" spans="2:17" ht="21.75" customHeight="1" x14ac:dyDescent="0.25">
      <c r="B1" s="6" t="s">
        <v>26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8" customHeight="1" x14ac:dyDescent="0.25">
      <c r="B2" s="5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26.25" customHeight="1" x14ac:dyDescent="0.3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25.5" customHeight="1" x14ac:dyDescent="0.3">
      <c r="B4" s="70" t="s">
        <v>27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23.25" customHeight="1" x14ac:dyDescent="0.3">
      <c r="B5" s="70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2:17" ht="20.25" customHeight="1" thickBot="1" x14ac:dyDescent="0.3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ht="41.25" customHeight="1" x14ac:dyDescent="0.25">
      <c r="B7" s="72" t="s">
        <v>2</v>
      </c>
      <c r="C7" s="73"/>
      <c r="D7" s="86"/>
      <c r="E7" s="87"/>
      <c r="F7" s="87"/>
      <c r="G7" s="87"/>
      <c r="H7" s="87"/>
      <c r="I7" s="87"/>
      <c r="J7" s="83" t="s">
        <v>16</v>
      </c>
      <c r="K7" s="84"/>
      <c r="L7" s="84"/>
      <c r="M7" s="85"/>
      <c r="N7" s="88">
        <v>25338</v>
      </c>
      <c r="O7" s="89"/>
      <c r="P7" s="89"/>
      <c r="Q7" s="90"/>
    </row>
    <row r="8" spans="2:17" ht="39.75" customHeight="1" thickBot="1" x14ac:dyDescent="0.25">
      <c r="B8" s="74" t="s">
        <v>3</v>
      </c>
      <c r="C8" s="75"/>
      <c r="D8" s="76"/>
      <c r="E8" s="75"/>
      <c r="F8" s="75"/>
      <c r="G8" s="75"/>
      <c r="H8" s="75"/>
      <c r="I8" s="75"/>
      <c r="J8" s="74" t="s">
        <v>4</v>
      </c>
      <c r="K8" s="75"/>
      <c r="L8" s="75"/>
      <c r="M8" s="75"/>
      <c r="N8" s="77">
        <v>39169</v>
      </c>
      <c r="O8" s="78"/>
      <c r="P8" s="78"/>
      <c r="Q8" s="79"/>
    </row>
    <row r="9" spans="2:17" ht="17.25" customHeight="1" thickBot="1" x14ac:dyDescent="0.3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ht="30" customHeight="1" x14ac:dyDescent="0.2">
      <c r="B10" s="94" t="s">
        <v>21</v>
      </c>
      <c r="C10" s="95"/>
      <c r="D10" s="95"/>
      <c r="E10" s="95"/>
      <c r="F10" s="95"/>
      <c r="G10" s="88">
        <v>25498</v>
      </c>
      <c r="H10" s="89"/>
      <c r="I10" s="90"/>
      <c r="J10" s="94" t="s">
        <v>25</v>
      </c>
      <c r="K10" s="95"/>
      <c r="L10" s="95"/>
      <c r="M10" s="95"/>
      <c r="N10" s="95"/>
      <c r="O10" s="88">
        <v>25338</v>
      </c>
      <c r="P10" s="89"/>
      <c r="Q10" s="90"/>
    </row>
    <row r="11" spans="2:17" ht="33.75" customHeight="1" x14ac:dyDescent="0.2">
      <c r="B11" s="96" t="s">
        <v>22</v>
      </c>
      <c r="C11" s="97"/>
      <c r="D11" s="97"/>
      <c r="E11" s="97"/>
      <c r="F11" s="97"/>
      <c r="G11" s="80">
        <v>3732</v>
      </c>
      <c r="H11" s="81"/>
      <c r="I11" s="82"/>
      <c r="J11" s="96" t="s">
        <v>22</v>
      </c>
      <c r="K11" s="97"/>
      <c r="L11" s="97"/>
      <c r="M11" s="97"/>
      <c r="N11" s="97"/>
      <c r="O11" s="80">
        <v>2686</v>
      </c>
      <c r="P11" s="81"/>
      <c r="Q11" s="82"/>
    </row>
    <row r="12" spans="2:17" ht="30" customHeight="1" x14ac:dyDescent="0.2">
      <c r="B12" s="96" t="s">
        <v>23</v>
      </c>
      <c r="C12" s="97"/>
      <c r="D12" s="97"/>
      <c r="E12" s="97"/>
      <c r="F12" s="97"/>
      <c r="G12" s="80">
        <v>2772</v>
      </c>
      <c r="H12" s="81"/>
      <c r="I12" s="82"/>
      <c r="J12" s="96" t="s">
        <v>23</v>
      </c>
      <c r="K12" s="97"/>
      <c r="L12" s="97"/>
      <c r="M12" s="97"/>
      <c r="N12" s="97"/>
      <c r="O12" s="80">
        <v>2635</v>
      </c>
      <c r="P12" s="81"/>
      <c r="Q12" s="82"/>
    </row>
    <row r="13" spans="2:17" ht="30" customHeight="1" thickBot="1" x14ac:dyDescent="0.25">
      <c r="B13" s="98" t="s">
        <v>24</v>
      </c>
      <c r="C13" s="99"/>
      <c r="D13" s="99"/>
      <c r="E13" s="99"/>
      <c r="F13" s="99"/>
      <c r="G13" s="91" t="s">
        <v>29</v>
      </c>
      <c r="H13" s="92"/>
      <c r="I13" s="93"/>
      <c r="J13" s="98" t="s">
        <v>24</v>
      </c>
      <c r="K13" s="99"/>
      <c r="L13" s="99"/>
      <c r="M13" s="99"/>
      <c r="N13" s="99"/>
      <c r="O13" s="91" t="s">
        <v>29</v>
      </c>
      <c r="P13" s="92"/>
      <c r="Q13" s="93"/>
    </row>
    <row r="14" spans="2:17" ht="15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2:17" ht="15" customHeight="1" thickBot="1" x14ac:dyDescent="0.2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27" customHeight="1" x14ac:dyDescent="0.2">
      <c r="B16" s="3"/>
      <c r="C16" s="3"/>
      <c r="D16" s="3"/>
      <c r="E16" s="20" t="s">
        <v>5</v>
      </c>
      <c r="F16" s="61"/>
      <c r="G16" s="61"/>
      <c r="H16" s="61"/>
      <c r="I16" s="61"/>
      <c r="J16" s="61"/>
      <c r="K16" s="61"/>
      <c r="L16" s="61"/>
      <c r="M16" s="61"/>
      <c r="N16" s="62"/>
      <c r="O16" s="3"/>
      <c r="P16" s="3"/>
      <c r="Q16" s="3"/>
    </row>
    <row r="17" spans="2:17" ht="23.25" customHeight="1" thickBot="1" x14ac:dyDescent="0.25">
      <c r="B17" s="3"/>
      <c r="C17" s="3"/>
      <c r="D17" s="3"/>
      <c r="E17" s="22" t="s">
        <v>13</v>
      </c>
      <c r="F17" s="63"/>
      <c r="G17" s="63"/>
      <c r="H17" s="63"/>
      <c r="I17" s="63"/>
      <c r="J17" s="63"/>
      <c r="K17" s="63"/>
      <c r="L17" s="63"/>
      <c r="M17" s="63"/>
      <c r="N17" s="64"/>
      <c r="O17" s="3"/>
      <c r="P17" s="3"/>
      <c r="Q17" s="3"/>
    </row>
    <row r="18" spans="2:17" ht="27" customHeight="1" x14ac:dyDescent="0.2">
      <c r="B18" s="3"/>
      <c r="C18" s="3"/>
      <c r="D18" s="3"/>
      <c r="E18" s="65" t="s">
        <v>6</v>
      </c>
      <c r="F18" s="66"/>
      <c r="G18" s="66"/>
      <c r="H18" s="66"/>
      <c r="I18" s="66"/>
      <c r="J18" s="65" t="s">
        <v>7</v>
      </c>
      <c r="K18" s="66"/>
      <c r="L18" s="66"/>
      <c r="M18" s="66"/>
      <c r="N18" s="67"/>
      <c r="O18" s="3"/>
      <c r="P18" s="3"/>
      <c r="Q18" s="3"/>
    </row>
    <row r="19" spans="2:17" ht="30" customHeight="1" x14ac:dyDescent="0.2">
      <c r="B19" s="3"/>
      <c r="C19" s="3"/>
      <c r="D19" s="3"/>
      <c r="E19" s="57"/>
      <c r="F19" s="46"/>
      <c r="G19" s="45" t="s">
        <v>8</v>
      </c>
      <c r="H19" s="46"/>
      <c r="I19" s="46"/>
      <c r="J19" s="57"/>
      <c r="K19" s="46"/>
      <c r="L19" s="45" t="s">
        <v>8</v>
      </c>
      <c r="M19" s="46"/>
      <c r="N19" s="58"/>
      <c r="O19" s="3"/>
      <c r="P19" s="3"/>
      <c r="Q19" s="3"/>
    </row>
    <row r="20" spans="2:17" ht="30" customHeight="1" x14ac:dyDescent="0.2">
      <c r="B20" s="3"/>
      <c r="C20" s="3"/>
      <c r="D20" s="3"/>
      <c r="E20" s="57">
        <v>1</v>
      </c>
      <c r="F20" s="46"/>
      <c r="G20" s="100">
        <v>2250</v>
      </c>
      <c r="H20" s="101"/>
      <c r="I20" s="101"/>
      <c r="J20" s="57">
        <v>1</v>
      </c>
      <c r="K20" s="46"/>
      <c r="L20" s="100">
        <v>2245</v>
      </c>
      <c r="M20" s="101"/>
      <c r="N20" s="102"/>
      <c r="O20" s="3"/>
      <c r="P20" s="3"/>
      <c r="Q20" s="3"/>
    </row>
    <row r="21" spans="2:17" ht="30" customHeight="1" x14ac:dyDescent="0.2">
      <c r="B21" s="3"/>
      <c r="C21" s="3"/>
      <c r="D21" s="3"/>
      <c r="E21" s="57">
        <v>2</v>
      </c>
      <c r="F21" s="46"/>
      <c r="G21" s="100">
        <v>2245</v>
      </c>
      <c r="H21" s="101"/>
      <c r="I21" s="101"/>
      <c r="J21" s="57">
        <v>2</v>
      </c>
      <c r="K21" s="46"/>
      <c r="L21" s="100">
        <v>2248</v>
      </c>
      <c r="M21" s="101"/>
      <c r="N21" s="102"/>
      <c r="O21" s="3"/>
      <c r="P21" s="3"/>
      <c r="Q21" s="3"/>
    </row>
    <row r="22" spans="2:17" ht="30" customHeight="1" x14ac:dyDescent="0.2">
      <c r="B22" s="3"/>
      <c r="C22" s="3"/>
      <c r="D22" s="3"/>
      <c r="E22" s="57">
        <v>3</v>
      </c>
      <c r="F22" s="46"/>
      <c r="G22" s="100">
        <v>2259</v>
      </c>
      <c r="H22" s="101"/>
      <c r="I22" s="101"/>
      <c r="J22" s="57">
        <v>3</v>
      </c>
      <c r="K22" s="46"/>
      <c r="L22" s="100">
        <v>2254</v>
      </c>
      <c r="M22" s="101"/>
      <c r="N22" s="102"/>
      <c r="O22" s="3"/>
      <c r="P22" s="3"/>
      <c r="Q22" s="3"/>
    </row>
    <row r="23" spans="2:17" ht="30" customHeight="1" x14ac:dyDescent="0.2">
      <c r="B23" s="3"/>
      <c r="C23" s="3"/>
      <c r="D23" s="3"/>
      <c r="E23" s="57">
        <v>4</v>
      </c>
      <c r="F23" s="46"/>
      <c r="G23" s="100">
        <v>2252</v>
      </c>
      <c r="H23" s="101"/>
      <c r="I23" s="101"/>
      <c r="J23" s="57">
        <v>4</v>
      </c>
      <c r="K23" s="46"/>
      <c r="L23" s="100">
        <v>2238</v>
      </c>
      <c r="M23" s="101"/>
      <c r="N23" s="102"/>
      <c r="O23" s="3"/>
      <c r="P23" s="3"/>
      <c r="Q23" s="3"/>
    </row>
    <row r="24" spans="2:17" ht="30" customHeight="1" thickBot="1" x14ac:dyDescent="0.25">
      <c r="B24" s="3"/>
      <c r="C24" s="3"/>
      <c r="D24" s="3"/>
      <c r="E24" s="59">
        <v>5</v>
      </c>
      <c r="F24" s="60"/>
      <c r="G24" s="76">
        <v>2262</v>
      </c>
      <c r="H24" s="75"/>
      <c r="I24" s="75"/>
      <c r="J24" s="59">
        <v>5</v>
      </c>
      <c r="K24" s="60"/>
      <c r="L24" s="76">
        <v>2241</v>
      </c>
      <c r="M24" s="75"/>
      <c r="N24" s="109"/>
      <c r="O24" s="3"/>
      <c r="P24" s="3"/>
      <c r="Q24" s="3"/>
    </row>
    <row r="25" spans="2:17" ht="30" customHeight="1" x14ac:dyDescent="0.2">
      <c r="B25" s="3"/>
      <c r="C25" s="3"/>
      <c r="D25" s="3"/>
      <c r="E25" s="53" t="s">
        <v>17</v>
      </c>
      <c r="F25" s="54"/>
      <c r="G25" s="110">
        <v>2262</v>
      </c>
      <c r="H25" s="110"/>
      <c r="I25" s="111"/>
      <c r="J25" s="53" t="s">
        <v>17</v>
      </c>
      <c r="K25" s="54"/>
      <c r="L25" s="110">
        <v>2254</v>
      </c>
      <c r="M25" s="110"/>
      <c r="N25" s="114"/>
      <c r="O25" s="3"/>
      <c r="P25" s="3"/>
      <c r="Q25" s="3"/>
    </row>
    <row r="26" spans="2:17" ht="30" customHeight="1" thickBot="1" x14ac:dyDescent="0.25">
      <c r="B26" s="3"/>
      <c r="C26" s="3"/>
      <c r="D26" s="3"/>
      <c r="E26" s="55" t="s">
        <v>18</v>
      </c>
      <c r="F26" s="56"/>
      <c r="G26" s="112">
        <v>2245</v>
      </c>
      <c r="H26" s="112"/>
      <c r="I26" s="113"/>
      <c r="J26" s="55" t="s">
        <v>18</v>
      </c>
      <c r="K26" s="56"/>
      <c r="L26" s="112">
        <v>2238</v>
      </c>
      <c r="M26" s="112"/>
      <c r="N26" s="115"/>
      <c r="O26" s="3"/>
      <c r="P26" s="3"/>
      <c r="Q26" s="3"/>
    </row>
    <row r="27" spans="2:17" ht="30" customHeight="1" thickBot="1" x14ac:dyDescent="0.25">
      <c r="B27" s="3"/>
      <c r="C27" s="3"/>
      <c r="D27" s="3"/>
      <c r="E27" s="105" t="s">
        <v>31</v>
      </c>
      <c r="F27" s="106"/>
      <c r="G27" s="107">
        <v>17</v>
      </c>
      <c r="H27" s="107"/>
      <c r="I27" s="108"/>
      <c r="J27" s="105" t="s">
        <v>31</v>
      </c>
      <c r="K27" s="106"/>
      <c r="L27" s="107">
        <v>16</v>
      </c>
      <c r="M27" s="107"/>
      <c r="N27" s="117"/>
      <c r="O27" s="3"/>
      <c r="P27" s="3"/>
      <c r="Q27" s="3"/>
    </row>
    <row r="28" spans="2:17" ht="30" customHeight="1" thickBot="1" x14ac:dyDescent="0.25">
      <c r="B28" s="3"/>
      <c r="C28" s="3"/>
      <c r="D28" s="3"/>
      <c r="E28" s="43" t="s">
        <v>32</v>
      </c>
      <c r="F28" s="44"/>
      <c r="G28" s="103">
        <v>2254</v>
      </c>
      <c r="H28" s="103"/>
      <c r="I28" s="104"/>
      <c r="J28" s="43" t="s">
        <v>32</v>
      </c>
      <c r="K28" s="44"/>
      <c r="L28" s="103">
        <v>2245</v>
      </c>
      <c r="M28" s="103"/>
      <c r="N28" s="104"/>
      <c r="O28" s="3"/>
      <c r="P28" s="3"/>
      <c r="Q28" s="3"/>
    </row>
    <row r="29" spans="2:17" ht="30" customHeight="1" thickBot="1" x14ac:dyDescent="0.25">
      <c r="B29" s="3"/>
      <c r="C29" s="3"/>
      <c r="D29" s="3"/>
      <c r="E29" s="36" t="s">
        <v>9</v>
      </c>
      <c r="F29" s="37"/>
      <c r="G29" s="37"/>
      <c r="H29" s="37"/>
      <c r="I29" s="37"/>
      <c r="J29" s="108" t="s">
        <v>29</v>
      </c>
      <c r="K29" s="103"/>
      <c r="L29" s="103"/>
      <c r="M29" s="103"/>
      <c r="N29" s="104"/>
      <c r="O29" s="3"/>
      <c r="P29" s="3"/>
      <c r="Q29" s="3"/>
    </row>
    <row r="30" spans="2:17" ht="15" customHeigh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26.1" customHeight="1" x14ac:dyDescent="0.2">
      <c r="B31" s="3"/>
      <c r="C31" s="3"/>
      <c r="E31" s="4" t="s">
        <v>10</v>
      </c>
      <c r="F31" s="35" t="s">
        <v>19</v>
      </c>
      <c r="G31" s="35"/>
      <c r="H31" s="35"/>
      <c r="I31" s="35"/>
      <c r="J31" s="35"/>
      <c r="K31" s="35"/>
      <c r="L31" s="35"/>
      <c r="M31" s="35"/>
      <c r="N31" s="35"/>
      <c r="O31" s="35"/>
      <c r="P31" s="3"/>
      <c r="Q31" s="3"/>
    </row>
    <row r="32" spans="2:17" ht="26.1" customHeight="1" x14ac:dyDescent="0.2">
      <c r="B32" s="3"/>
      <c r="C32" s="3"/>
      <c r="D32" s="3"/>
      <c r="F32" s="35" t="s">
        <v>14</v>
      </c>
      <c r="G32" s="35"/>
      <c r="H32" s="35"/>
      <c r="I32" s="35"/>
      <c r="J32" s="35"/>
      <c r="K32" s="35"/>
      <c r="L32" s="35"/>
      <c r="M32" s="35"/>
      <c r="N32" s="35"/>
      <c r="O32" s="35"/>
      <c r="P32" s="3"/>
      <c r="Q32" s="3"/>
    </row>
    <row r="33" spans="2:17" ht="26.1" customHeight="1" x14ac:dyDescent="0.2">
      <c r="B33" s="3"/>
      <c r="C33" s="3"/>
      <c r="D33" s="3"/>
      <c r="F33" s="35" t="s">
        <v>12</v>
      </c>
      <c r="G33" s="35"/>
      <c r="H33" s="35"/>
      <c r="I33" s="35"/>
      <c r="J33" s="35"/>
      <c r="K33" s="35"/>
      <c r="L33" s="35"/>
      <c r="M33" s="35"/>
      <c r="N33" s="35"/>
      <c r="O33" s="35"/>
      <c r="P33" s="3"/>
      <c r="Q33" s="3"/>
    </row>
    <row r="34" spans="2:17" ht="13.5" customHeight="1" x14ac:dyDescent="0.2">
      <c r="B34" s="3"/>
      <c r="C34" s="3"/>
      <c r="D34" s="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4"/>
      <c r="Q34" s="4"/>
    </row>
    <row r="35" spans="2:17" ht="26.1" customHeight="1" x14ac:dyDescent="0.2">
      <c r="B35" s="3"/>
      <c r="C35" s="3"/>
      <c r="E35" s="4" t="s">
        <v>11</v>
      </c>
      <c r="F35" s="35" t="s">
        <v>15</v>
      </c>
      <c r="G35" s="35"/>
      <c r="H35" s="35"/>
      <c r="I35" s="35"/>
      <c r="J35" s="35"/>
      <c r="K35" s="35"/>
      <c r="L35" s="35"/>
      <c r="M35" s="35"/>
      <c r="N35" s="35"/>
      <c r="O35" s="35"/>
      <c r="P35" s="3"/>
      <c r="Q35" s="3"/>
    </row>
    <row r="36" spans="2:17" ht="26.1" customHeight="1" x14ac:dyDescent="0.2">
      <c r="B36" s="3"/>
      <c r="C36" s="3"/>
      <c r="D36" s="3"/>
      <c r="F36" s="35" t="s">
        <v>20</v>
      </c>
      <c r="G36" s="35"/>
      <c r="H36" s="35"/>
      <c r="I36" s="35"/>
      <c r="J36" s="35"/>
      <c r="K36" s="35"/>
      <c r="L36" s="35"/>
      <c r="M36" s="35"/>
      <c r="N36" s="35"/>
      <c r="O36" s="35"/>
      <c r="P36" s="3"/>
      <c r="Q36" s="3"/>
    </row>
    <row r="37" spans="2:17" ht="26.1" customHeight="1" x14ac:dyDescent="0.25">
      <c r="F37" s="2"/>
      <c r="G37" s="2"/>
      <c r="H37" s="2"/>
      <c r="I37" s="2"/>
      <c r="J37" s="2"/>
      <c r="K37" s="2"/>
      <c r="L37" s="2"/>
      <c r="M37" s="2"/>
      <c r="N37" s="2"/>
    </row>
    <row r="38" spans="2:17" ht="26.1" customHeight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7" ht="15.75" x14ac:dyDescent="0.25"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mergeCells count="86">
    <mergeCell ref="C1:Q1"/>
    <mergeCell ref="C2:Q2"/>
    <mergeCell ref="B3:Q3"/>
    <mergeCell ref="B14:Q14"/>
    <mergeCell ref="B15:Q15"/>
    <mergeCell ref="F35:O35"/>
    <mergeCell ref="E29:I29"/>
    <mergeCell ref="J29:N29"/>
    <mergeCell ref="B30:Q30"/>
    <mergeCell ref="F36:O36"/>
    <mergeCell ref="F34:O34"/>
    <mergeCell ref="F32:O32"/>
    <mergeCell ref="F33:O33"/>
    <mergeCell ref="F31:O31"/>
    <mergeCell ref="L28:N28"/>
    <mergeCell ref="E27:F27"/>
    <mergeCell ref="J27:K27"/>
    <mergeCell ref="G27:I27"/>
    <mergeCell ref="L24:N24"/>
    <mergeCell ref="G25:I25"/>
    <mergeCell ref="G26:I26"/>
    <mergeCell ref="L25:N25"/>
    <mergeCell ref="L26:N26"/>
    <mergeCell ref="L27:N27"/>
    <mergeCell ref="E28:F28"/>
    <mergeCell ref="J28:K28"/>
    <mergeCell ref="G28:I28"/>
    <mergeCell ref="J26:K26"/>
    <mergeCell ref="G21:I21"/>
    <mergeCell ref="G22:I22"/>
    <mergeCell ref="G23:I23"/>
    <mergeCell ref="G24:I24"/>
    <mergeCell ref="J22:K22"/>
    <mergeCell ref="E26:F26"/>
    <mergeCell ref="E22:F22"/>
    <mergeCell ref="E20:F20"/>
    <mergeCell ref="E21:F21"/>
    <mergeCell ref="G10:I10"/>
    <mergeCell ref="G11:I11"/>
    <mergeCell ref="E19:F19"/>
    <mergeCell ref="G20:I20"/>
    <mergeCell ref="E23:F23"/>
    <mergeCell ref="E24:F24"/>
    <mergeCell ref="G19:I19"/>
    <mergeCell ref="J20:K20"/>
    <mergeCell ref="J21:K21"/>
    <mergeCell ref="J19:K19"/>
    <mergeCell ref="L21:N21"/>
    <mergeCell ref="E25:F25"/>
    <mergeCell ref="L19:N19"/>
    <mergeCell ref="L22:N22"/>
    <mergeCell ref="J23:K23"/>
    <mergeCell ref="L23:N23"/>
    <mergeCell ref="J24:K24"/>
    <mergeCell ref="L20:N20"/>
    <mergeCell ref="J25:K25"/>
    <mergeCell ref="O13:Q13"/>
    <mergeCell ref="E16:N16"/>
    <mergeCell ref="E17:N17"/>
    <mergeCell ref="E18:I18"/>
    <mergeCell ref="J18:N18"/>
    <mergeCell ref="B13:F13"/>
    <mergeCell ref="G13:I13"/>
    <mergeCell ref="J13:N13"/>
    <mergeCell ref="G12:I12"/>
    <mergeCell ref="J7:M7"/>
    <mergeCell ref="D7:I7"/>
    <mergeCell ref="N7:Q7"/>
    <mergeCell ref="B9:Q9"/>
    <mergeCell ref="O10:Q10"/>
    <mergeCell ref="O11:Q11"/>
    <mergeCell ref="O12:Q12"/>
    <mergeCell ref="J10:N10"/>
    <mergeCell ref="J11:N11"/>
    <mergeCell ref="B10:F10"/>
    <mergeCell ref="B11:F11"/>
    <mergeCell ref="B12:F12"/>
    <mergeCell ref="J12:N12"/>
    <mergeCell ref="B4:Q4"/>
    <mergeCell ref="B5:Q5"/>
    <mergeCell ref="B6:Q6"/>
    <mergeCell ref="B7:C7"/>
    <mergeCell ref="B8:C8"/>
    <mergeCell ref="J8:M8"/>
    <mergeCell ref="D8:I8"/>
    <mergeCell ref="N8:Q8"/>
  </mergeCells>
  <phoneticPr fontId="2" type="noConversion"/>
  <printOptions horizontalCentered="1"/>
  <pageMargins left="0.5" right="0.5" top="0.5" bottom="1" header="0" footer="0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9"/>
  <sheetViews>
    <sheetView showGridLines="0" topLeftCell="A15" zoomScale="95" workbookViewId="0">
      <selection activeCell="H34" sqref="H34"/>
    </sheetView>
  </sheetViews>
  <sheetFormatPr defaultRowHeight="12.75" x14ac:dyDescent="0.2"/>
  <cols>
    <col min="1" max="1" width="2.140625" customWidth="1"/>
    <col min="2" max="2" width="13.42578125" customWidth="1"/>
    <col min="3" max="3" width="8" customWidth="1"/>
    <col min="4" max="4" width="9.5703125" customWidth="1"/>
    <col min="5" max="5" width="8.5703125" customWidth="1"/>
    <col min="6" max="6" width="11" customWidth="1"/>
    <col min="7" max="7" width="9.85546875" customWidth="1"/>
    <col min="8" max="8" width="7.5703125" customWidth="1"/>
    <col min="9" max="9" width="8.140625" customWidth="1"/>
    <col min="10" max="10" width="8.42578125" customWidth="1"/>
    <col min="11" max="11" width="12" customWidth="1"/>
    <col min="12" max="12" width="8.42578125" customWidth="1"/>
    <col min="13" max="13" width="8.28515625" customWidth="1"/>
    <col min="14" max="14" width="10.140625" customWidth="1"/>
    <col min="15" max="15" width="11.140625" customWidth="1"/>
    <col min="16" max="16" width="8.7109375" customWidth="1"/>
    <col min="17" max="17" width="10.42578125" customWidth="1"/>
  </cols>
  <sheetData>
    <row r="1" spans="2:17" ht="21.75" customHeight="1" x14ac:dyDescent="0.25">
      <c r="B1" s="6" t="s">
        <v>26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8" customHeight="1" x14ac:dyDescent="0.25">
      <c r="B2" s="5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26.25" customHeight="1" x14ac:dyDescent="0.25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25.5" customHeight="1" x14ac:dyDescent="0.25"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ht="23.25" customHeight="1" x14ac:dyDescent="0.25">
      <c r="B5" s="71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ht="20.25" customHeight="1" thickBot="1" x14ac:dyDescent="0.3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ht="41.25" customHeight="1" x14ac:dyDescent="0.25">
      <c r="B7" s="72" t="s">
        <v>2</v>
      </c>
      <c r="C7" s="73"/>
      <c r="D7" s="86"/>
      <c r="E7" s="87"/>
      <c r="F7" s="87"/>
      <c r="G7" s="87"/>
      <c r="H7" s="87"/>
      <c r="I7" s="87"/>
      <c r="J7" s="83" t="s">
        <v>16</v>
      </c>
      <c r="K7" s="84"/>
      <c r="L7" s="84"/>
      <c r="M7" s="85"/>
      <c r="N7" s="151">
        <v>25338</v>
      </c>
      <c r="O7" s="84"/>
      <c r="P7" s="84"/>
      <c r="Q7" s="152"/>
    </row>
    <row r="8" spans="2:17" ht="39.75" customHeight="1" thickBot="1" x14ac:dyDescent="0.25">
      <c r="B8" s="74" t="s">
        <v>3</v>
      </c>
      <c r="C8" s="75"/>
      <c r="D8" s="76"/>
      <c r="E8" s="75"/>
      <c r="F8" s="75"/>
      <c r="G8" s="75"/>
      <c r="H8" s="75"/>
      <c r="I8" s="75"/>
      <c r="J8" s="74" t="s">
        <v>4</v>
      </c>
      <c r="K8" s="75"/>
      <c r="L8" s="75"/>
      <c r="M8" s="75"/>
      <c r="N8" s="159">
        <v>39169</v>
      </c>
      <c r="O8" s="75"/>
      <c r="P8" s="75"/>
      <c r="Q8" s="109"/>
    </row>
    <row r="9" spans="2:17" ht="17.25" customHeight="1" thickBot="1" x14ac:dyDescent="0.3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ht="30" customHeight="1" x14ac:dyDescent="0.2">
      <c r="B10" s="94" t="s">
        <v>21</v>
      </c>
      <c r="C10" s="95"/>
      <c r="D10" s="95"/>
      <c r="E10" s="95"/>
      <c r="F10" s="95"/>
      <c r="G10" s="151">
        <v>25498</v>
      </c>
      <c r="H10" s="84"/>
      <c r="I10" s="152"/>
      <c r="J10" s="94" t="s">
        <v>25</v>
      </c>
      <c r="K10" s="95"/>
      <c r="L10" s="95"/>
      <c r="M10" s="95"/>
      <c r="N10" s="95"/>
      <c r="O10" s="151">
        <v>25338</v>
      </c>
      <c r="P10" s="84"/>
      <c r="Q10" s="152"/>
    </row>
    <row r="11" spans="2:17" ht="33.75" customHeight="1" x14ac:dyDescent="0.2">
      <c r="B11" s="96" t="s">
        <v>22</v>
      </c>
      <c r="C11" s="97"/>
      <c r="D11" s="97"/>
      <c r="E11" s="97"/>
      <c r="F11" s="97"/>
      <c r="G11" s="153">
        <v>3732</v>
      </c>
      <c r="H11" s="154"/>
      <c r="I11" s="155"/>
      <c r="J11" s="96" t="s">
        <v>22</v>
      </c>
      <c r="K11" s="97"/>
      <c r="L11" s="97"/>
      <c r="M11" s="97"/>
      <c r="N11" s="97"/>
      <c r="O11" s="153">
        <v>2686</v>
      </c>
      <c r="P11" s="154"/>
      <c r="Q11" s="155"/>
    </row>
    <row r="12" spans="2:17" ht="30" customHeight="1" x14ac:dyDescent="0.2">
      <c r="B12" s="96" t="s">
        <v>23</v>
      </c>
      <c r="C12" s="97"/>
      <c r="D12" s="97"/>
      <c r="E12" s="97"/>
      <c r="F12" s="97"/>
      <c r="G12" s="153">
        <v>2772</v>
      </c>
      <c r="H12" s="154"/>
      <c r="I12" s="155"/>
      <c r="J12" s="96" t="s">
        <v>23</v>
      </c>
      <c r="K12" s="97"/>
      <c r="L12" s="97"/>
      <c r="M12" s="97"/>
      <c r="N12" s="97"/>
      <c r="O12" s="153">
        <v>2635</v>
      </c>
      <c r="P12" s="154"/>
      <c r="Q12" s="155"/>
    </row>
    <row r="13" spans="2:17" ht="30" customHeight="1" thickBot="1" x14ac:dyDescent="0.25">
      <c r="B13" s="98" t="s">
        <v>24</v>
      </c>
      <c r="C13" s="99"/>
      <c r="D13" s="99"/>
      <c r="E13" s="99"/>
      <c r="F13" s="99"/>
      <c r="G13" s="148" t="s">
        <v>29</v>
      </c>
      <c r="H13" s="149"/>
      <c r="I13" s="150"/>
      <c r="J13" s="98" t="s">
        <v>24</v>
      </c>
      <c r="K13" s="99"/>
      <c r="L13" s="99"/>
      <c r="M13" s="99"/>
      <c r="N13" s="99"/>
      <c r="O13" s="148" t="s">
        <v>29</v>
      </c>
      <c r="P13" s="149"/>
      <c r="Q13" s="150"/>
    </row>
    <row r="14" spans="2:17" ht="15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2:17" ht="15" customHeight="1" thickBot="1" x14ac:dyDescent="0.2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27" customHeight="1" x14ac:dyDescent="0.2">
      <c r="B16" s="3"/>
      <c r="C16" s="3"/>
      <c r="D16" s="3"/>
      <c r="E16" s="156" t="s">
        <v>5</v>
      </c>
      <c r="F16" s="157"/>
      <c r="G16" s="157"/>
      <c r="H16" s="157"/>
      <c r="I16" s="157"/>
      <c r="J16" s="157"/>
      <c r="K16" s="157"/>
      <c r="L16" s="157"/>
      <c r="M16" s="157"/>
      <c r="N16" s="158"/>
      <c r="O16" s="3"/>
      <c r="P16" s="3"/>
      <c r="Q16" s="3"/>
    </row>
    <row r="17" spans="2:17" ht="23.25" customHeight="1" thickBot="1" x14ac:dyDescent="0.25">
      <c r="B17" s="3"/>
      <c r="C17" s="3"/>
      <c r="D17" s="3"/>
      <c r="E17" s="143" t="s">
        <v>13</v>
      </c>
      <c r="F17" s="144"/>
      <c r="G17" s="144"/>
      <c r="H17" s="144"/>
      <c r="I17" s="144"/>
      <c r="J17" s="144"/>
      <c r="K17" s="144"/>
      <c r="L17" s="144"/>
      <c r="M17" s="144"/>
      <c r="N17" s="145"/>
      <c r="O17" s="3"/>
      <c r="P17" s="3"/>
      <c r="Q17" s="3"/>
    </row>
    <row r="18" spans="2:17" ht="27" customHeight="1" x14ac:dyDescent="0.2">
      <c r="B18" s="3"/>
      <c r="C18" s="3"/>
      <c r="D18" s="3"/>
      <c r="E18" s="72" t="s">
        <v>6</v>
      </c>
      <c r="F18" s="146"/>
      <c r="G18" s="146"/>
      <c r="H18" s="146"/>
      <c r="I18" s="146"/>
      <c r="J18" s="72" t="s">
        <v>7</v>
      </c>
      <c r="K18" s="146"/>
      <c r="L18" s="146"/>
      <c r="M18" s="146"/>
      <c r="N18" s="147"/>
      <c r="O18" s="3"/>
      <c r="P18" s="3"/>
      <c r="Q18" s="3"/>
    </row>
    <row r="19" spans="2:17" ht="30" customHeight="1" x14ac:dyDescent="0.2">
      <c r="B19" s="3"/>
      <c r="C19" s="3"/>
      <c r="D19" s="3"/>
      <c r="E19" s="139"/>
      <c r="F19" s="101"/>
      <c r="G19" s="100" t="s">
        <v>8</v>
      </c>
      <c r="H19" s="101"/>
      <c r="I19" s="101"/>
      <c r="J19" s="139"/>
      <c r="K19" s="101"/>
      <c r="L19" s="100" t="s">
        <v>8</v>
      </c>
      <c r="M19" s="101"/>
      <c r="N19" s="102"/>
      <c r="O19" s="3"/>
      <c r="P19" s="3"/>
      <c r="Q19" s="3"/>
    </row>
    <row r="20" spans="2:17" ht="30" customHeight="1" x14ac:dyDescent="0.2">
      <c r="B20" s="3"/>
      <c r="C20" s="3"/>
      <c r="D20" s="3"/>
      <c r="E20" s="139">
        <v>1</v>
      </c>
      <c r="F20" s="101"/>
      <c r="G20" s="140">
        <v>2250</v>
      </c>
      <c r="H20" s="141"/>
      <c r="I20" s="141"/>
      <c r="J20" s="139">
        <v>1</v>
      </c>
      <c r="K20" s="101"/>
      <c r="L20" s="140">
        <v>2245</v>
      </c>
      <c r="M20" s="141"/>
      <c r="N20" s="142"/>
      <c r="O20" s="3"/>
      <c r="P20" s="3"/>
      <c r="Q20" s="3"/>
    </row>
    <row r="21" spans="2:17" ht="30" customHeight="1" x14ac:dyDescent="0.2">
      <c r="B21" s="3"/>
      <c r="C21" s="3"/>
      <c r="D21" s="3"/>
      <c r="E21" s="139">
        <v>2</v>
      </c>
      <c r="F21" s="101"/>
      <c r="G21" s="140">
        <v>2245</v>
      </c>
      <c r="H21" s="141"/>
      <c r="I21" s="141"/>
      <c r="J21" s="139">
        <v>2</v>
      </c>
      <c r="K21" s="101"/>
      <c r="L21" s="140">
        <v>2248</v>
      </c>
      <c r="M21" s="141"/>
      <c r="N21" s="142"/>
      <c r="O21" s="3"/>
      <c r="P21" s="3"/>
      <c r="Q21" s="3"/>
    </row>
    <row r="22" spans="2:17" ht="30" customHeight="1" x14ac:dyDescent="0.2">
      <c r="B22" s="3"/>
      <c r="C22" s="3"/>
      <c r="D22" s="3"/>
      <c r="E22" s="139">
        <v>3</v>
      </c>
      <c r="F22" s="101"/>
      <c r="G22" s="140">
        <v>2259</v>
      </c>
      <c r="H22" s="141"/>
      <c r="I22" s="141"/>
      <c r="J22" s="139">
        <v>3</v>
      </c>
      <c r="K22" s="101"/>
      <c r="L22" s="140">
        <v>2254</v>
      </c>
      <c r="M22" s="141"/>
      <c r="N22" s="142"/>
      <c r="O22" s="3"/>
      <c r="P22" s="3"/>
      <c r="Q22" s="3"/>
    </row>
    <row r="23" spans="2:17" ht="30" customHeight="1" x14ac:dyDescent="0.2">
      <c r="B23" s="3"/>
      <c r="C23" s="3"/>
      <c r="D23" s="3"/>
      <c r="E23" s="139">
        <v>4</v>
      </c>
      <c r="F23" s="101"/>
      <c r="G23" s="140">
        <v>2252</v>
      </c>
      <c r="H23" s="141"/>
      <c r="I23" s="141"/>
      <c r="J23" s="139">
        <v>4</v>
      </c>
      <c r="K23" s="101"/>
      <c r="L23" s="140">
        <v>2238</v>
      </c>
      <c r="M23" s="141"/>
      <c r="N23" s="142"/>
      <c r="O23" s="3"/>
      <c r="P23" s="3"/>
      <c r="Q23" s="3"/>
    </row>
    <row r="24" spans="2:17" ht="30" customHeight="1" thickBot="1" x14ac:dyDescent="0.25">
      <c r="B24" s="3"/>
      <c r="C24" s="3"/>
      <c r="D24" s="3"/>
      <c r="E24" s="74">
        <v>5</v>
      </c>
      <c r="F24" s="75"/>
      <c r="G24" s="138">
        <v>2262</v>
      </c>
      <c r="H24" s="78"/>
      <c r="I24" s="78"/>
      <c r="J24" s="74">
        <v>5</v>
      </c>
      <c r="K24" s="75"/>
      <c r="L24" s="138">
        <v>2241</v>
      </c>
      <c r="M24" s="78"/>
      <c r="N24" s="79"/>
      <c r="O24" s="3"/>
      <c r="P24" s="3"/>
      <c r="Q24" s="3"/>
    </row>
    <row r="25" spans="2:17" ht="30" customHeight="1" x14ac:dyDescent="0.2">
      <c r="B25" s="3"/>
      <c r="C25" s="3"/>
      <c r="D25" s="3"/>
      <c r="E25" s="134" t="s">
        <v>17</v>
      </c>
      <c r="F25" s="135"/>
      <c r="G25" s="128">
        <v>2262</v>
      </c>
      <c r="H25" s="128"/>
      <c r="I25" s="129"/>
      <c r="J25" s="134" t="s">
        <v>17</v>
      </c>
      <c r="K25" s="135"/>
      <c r="L25" s="128">
        <v>2254</v>
      </c>
      <c r="M25" s="128"/>
      <c r="N25" s="132"/>
      <c r="O25" s="3"/>
      <c r="P25" s="3"/>
      <c r="Q25" s="3"/>
    </row>
    <row r="26" spans="2:17" ht="30" customHeight="1" thickBot="1" x14ac:dyDescent="0.25">
      <c r="B26" s="3"/>
      <c r="C26" s="3"/>
      <c r="D26" s="3"/>
      <c r="E26" s="136" t="s">
        <v>18</v>
      </c>
      <c r="F26" s="137"/>
      <c r="G26" s="130">
        <v>2245</v>
      </c>
      <c r="H26" s="130"/>
      <c r="I26" s="131"/>
      <c r="J26" s="136" t="s">
        <v>18</v>
      </c>
      <c r="K26" s="137"/>
      <c r="L26" s="130">
        <v>2238</v>
      </c>
      <c r="M26" s="130"/>
      <c r="N26" s="133"/>
      <c r="O26" s="3"/>
      <c r="P26" s="3"/>
      <c r="Q26" s="3"/>
    </row>
    <row r="27" spans="2:17" ht="30" customHeight="1" thickBot="1" x14ac:dyDescent="0.25">
      <c r="B27" s="3"/>
      <c r="C27" s="3"/>
      <c r="D27" s="3"/>
      <c r="E27" s="126" t="s">
        <v>33</v>
      </c>
      <c r="F27" s="127"/>
      <c r="G27" s="122">
        <v>17</v>
      </c>
      <c r="H27" s="122"/>
      <c r="I27" s="119"/>
      <c r="J27" s="126" t="s">
        <v>33</v>
      </c>
      <c r="K27" s="127"/>
      <c r="L27" s="122">
        <v>16</v>
      </c>
      <c r="M27" s="122"/>
      <c r="N27" s="123"/>
      <c r="O27" s="3"/>
      <c r="P27" s="3"/>
      <c r="Q27" s="3"/>
    </row>
    <row r="28" spans="2:17" ht="30" customHeight="1" thickBot="1" x14ac:dyDescent="0.25">
      <c r="B28" s="3"/>
      <c r="C28" s="3"/>
      <c r="D28" s="3"/>
      <c r="E28" s="124" t="s">
        <v>34</v>
      </c>
      <c r="F28" s="125"/>
      <c r="G28" s="120">
        <v>2254</v>
      </c>
      <c r="H28" s="120"/>
      <c r="I28" s="121"/>
      <c r="J28" s="124" t="s">
        <v>34</v>
      </c>
      <c r="K28" s="125"/>
      <c r="L28" s="120">
        <v>2245</v>
      </c>
      <c r="M28" s="120"/>
      <c r="N28" s="121"/>
      <c r="O28" s="3"/>
      <c r="P28" s="3"/>
      <c r="Q28" s="3"/>
    </row>
    <row r="29" spans="2:17" ht="30" customHeight="1" thickBot="1" x14ac:dyDescent="0.25">
      <c r="B29" s="3"/>
      <c r="C29" s="3"/>
      <c r="D29" s="3"/>
      <c r="E29" s="118" t="s">
        <v>9</v>
      </c>
      <c r="F29" s="103"/>
      <c r="G29" s="103"/>
      <c r="H29" s="103"/>
      <c r="I29" s="103"/>
      <c r="J29" s="119" t="s">
        <v>29</v>
      </c>
      <c r="K29" s="120"/>
      <c r="L29" s="120"/>
      <c r="M29" s="120"/>
      <c r="N29" s="121"/>
      <c r="O29" s="3"/>
      <c r="P29" s="3"/>
      <c r="Q29" s="3"/>
    </row>
    <row r="30" spans="2:17" ht="7.5" customHeigh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21.75" customHeight="1" x14ac:dyDescent="0.25">
      <c r="B31" s="3"/>
      <c r="C31" s="3"/>
      <c r="D31" s="7" t="s">
        <v>30</v>
      </c>
      <c r="E31" s="9" t="s">
        <v>35</v>
      </c>
      <c r="F31" s="9"/>
      <c r="G31" s="9"/>
      <c r="H31" s="9"/>
      <c r="I31" s="9"/>
      <c r="J31" s="9"/>
      <c r="K31" s="9"/>
      <c r="L31" s="9"/>
      <c r="M31" s="9"/>
      <c r="N31" s="9"/>
      <c r="P31" s="3"/>
      <c r="Q31" s="3"/>
    </row>
    <row r="32" spans="2:17" ht="21" customHeight="1" x14ac:dyDescent="0.25">
      <c r="B32" s="3"/>
      <c r="C32" s="3"/>
      <c r="D32" s="8"/>
      <c r="E32" s="9" t="s">
        <v>36</v>
      </c>
      <c r="F32" s="9"/>
      <c r="G32" s="9"/>
      <c r="H32" s="9"/>
      <c r="I32" s="9"/>
      <c r="J32" s="9"/>
      <c r="K32" s="9"/>
      <c r="L32" s="9"/>
      <c r="M32" s="9"/>
      <c r="N32" s="9"/>
      <c r="P32" s="3"/>
      <c r="Q32" s="3"/>
    </row>
    <row r="33" spans="2:17" ht="19.5" customHeight="1" x14ac:dyDescent="0.25">
      <c r="B33" s="3"/>
      <c r="C33" s="3"/>
      <c r="D33" s="8"/>
      <c r="E33" s="9" t="s">
        <v>37</v>
      </c>
      <c r="F33" s="9"/>
      <c r="G33" s="9"/>
      <c r="H33" s="9"/>
      <c r="I33" s="9"/>
      <c r="J33" s="9"/>
      <c r="K33" s="9"/>
      <c r="L33" s="9"/>
      <c r="M33" s="9"/>
      <c r="N33" s="9"/>
      <c r="P33" s="3"/>
      <c r="Q33" s="3"/>
    </row>
    <row r="34" spans="2:17" ht="7.5" customHeight="1" x14ac:dyDescent="0.25">
      <c r="B34" s="3"/>
      <c r="C34" s="3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P34" s="4"/>
      <c r="Q34" s="4"/>
    </row>
    <row r="35" spans="2:17" ht="18.75" customHeight="1" x14ac:dyDescent="0.25">
      <c r="B35" s="3"/>
      <c r="C35" s="3"/>
      <c r="D35" s="7" t="s">
        <v>30</v>
      </c>
      <c r="E35" s="9" t="s">
        <v>38</v>
      </c>
      <c r="F35" s="9"/>
      <c r="G35" s="9"/>
      <c r="H35" s="9"/>
      <c r="I35" s="9"/>
      <c r="J35" s="9"/>
      <c r="K35" s="9"/>
      <c r="L35" s="9"/>
      <c r="M35" s="9"/>
      <c r="N35" s="9"/>
      <c r="P35" s="3"/>
      <c r="Q35" s="3"/>
    </row>
    <row r="36" spans="2:17" ht="18" customHeight="1" x14ac:dyDescent="0.25">
      <c r="B36" s="3"/>
      <c r="C36" s="3"/>
      <c r="D36" s="8"/>
      <c r="E36" s="9" t="s">
        <v>39</v>
      </c>
      <c r="F36" s="9"/>
      <c r="G36" s="9"/>
      <c r="H36" s="9"/>
      <c r="I36" s="9"/>
      <c r="J36" s="9"/>
      <c r="K36" s="9"/>
      <c r="L36" s="9"/>
      <c r="M36" s="9"/>
      <c r="N36" s="9"/>
      <c r="P36" s="3"/>
      <c r="Q36" s="3"/>
    </row>
    <row r="37" spans="2:17" ht="26.1" customHeight="1" x14ac:dyDescent="0.25">
      <c r="F37" s="2"/>
      <c r="G37" s="2"/>
      <c r="H37" s="2"/>
      <c r="I37" s="2"/>
      <c r="J37" s="2"/>
      <c r="K37" s="2"/>
      <c r="L37" s="2"/>
      <c r="M37" s="2"/>
      <c r="N37" s="2"/>
    </row>
    <row r="38" spans="2:17" ht="26.1" customHeight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7" ht="15.75" x14ac:dyDescent="0.25"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mergeCells count="80">
    <mergeCell ref="B4:Q4"/>
    <mergeCell ref="B5:Q5"/>
    <mergeCell ref="B6:Q6"/>
    <mergeCell ref="B7:C7"/>
    <mergeCell ref="B8:C8"/>
    <mergeCell ref="J8:M8"/>
    <mergeCell ref="D8:I8"/>
    <mergeCell ref="N8:Q8"/>
    <mergeCell ref="J7:M7"/>
    <mergeCell ref="D7:I7"/>
    <mergeCell ref="N7:Q7"/>
    <mergeCell ref="B9:Q9"/>
    <mergeCell ref="B10:F10"/>
    <mergeCell ref="O10:Q10"/>
    <mergeCell ref="O11:Q11"/>
    <mergeCell ref="O12:Q12"/>
    <mergeCell ref="O13:Q13"/>
    <mergeCell ref="E16:N16"/>
    <mergeCell ref="J10:N10"/>
    <mergeCell ref="J11:N11"/>
    <mergeCell ref="G10:I10"/>
    <mergeCell ref="G11:I11"/>
    <mergeCell ref="G12:I12"/>
    <mergeCell ref="B11:F11"/>
    <mergeCell ref="B12:F12"/>
    <mergeCell ref="E17:N17"/>
    <mergeCell ref="E18:I18"/>
    <mergeCell ref="J18:N18"/>
    <mergeCell ref="J13:N13"/>
    <mergeCell ref="J12:N12"/>
    <mergeCell ref="G13:I13"/>
    <mergeCell ref="B13:F13"/>
    <mergeCell ref="E19:F19"/>
    <mergeCell ref="G20:I20"/>
    <mergeCell ref="L20:N20"/>
    <mergeCell ref="L21:N21"/>
    <mergeCell ref="J20:K20"/>
    <mergeCell ref="J21:K21"/>
    <mergeCell ref="J19:K19"/>
    <mergeCell ref="E23:F23"/>
    <mergeCell ref="G23:I23"/>
    <mergeCell ref="E24:F24"/>
    <mergeCell ref="E25:F25"/>
    <mergeCell ref="E26:F26"/>
    <mergeCell ref="E22:F22"/>
    <mergeCell ref="E20:F20"/>
    <mergeCell ref="E21:F21"/>
    <mergeCell ref="G21:I21"/>
    <mergeCell ref="G22:I22"/>
    <mergeCell ref="G24:I24"/>
    <mergeCell ref="J22:K22"/>
    <mergeCell ref="L19:N19"/>
    <mergeCell ref="L22:N22"/>
    <mergeCell ref="J23:K23"/>
    <mergeCell ref="L23:N23"/>
    <mergeCell ref="J24:K24"/>
    <mergeCell ref="L24:N24"/>
    <mergeCell ref="G19:I19"/>
    <mergeCell ref="G25:I25"/>
    <mergeCell ref="G26:I26"/>
    <mergeCell ref="L25:N25"/>
    <mergeCell ref="L26:N26"/>
    <mergeCell ref="J25:K25"/>
    <mergeCell ref="J26:K26"/>
    <mergeCell ref="E29:I29"/>
    <mergeCell ref="J29:N29"/>
    <mergeCell ref="B30:Q30"/>
    <mergeCell ref="C1:Q1"/>
    <mergeCell ref="C2:Q2"/>
    <mergeCell ref="B3:Q3"/>
    <mergeCell ref="B14:Q14"/>
    <mergeCell ref="B15:Q15"/>
    <mergeCell ref="L27:N27"/>
    <mergeCell ref="E28:F28"/>
    <mergeCell ref="J28:K28"/>
    <mergeCell ref="G28:I28"/>
    <mergeCell ref="L28:N28"/>
    <mergeCell ref="E27:F27"/>
    <mergeCell ref="J27:K27"/>
    <mergeCell ref="G27:I27"/>
  </mergeCells>
  <phoneticPr fontId="2" type="noConversion"/>
  <printOptions horizontalCentered="1"/>
  <pageMargins left="0.5" right="0.5" top="0.5" bottom="1" header="0" footer="0"/>
  <pageSetup scale="6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owonfrontpage xmlns="e87d405a-4759-43f8-848c-21ef0bd2b117">false</showonfrontpage>
    <WhatsNew xmlns="e87d405a-4759-43f8-848c-21ef0bd2b117">false</WhatsNe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E9A7B9847FA4582BA7A9C7414E584" ma:contentTypeVersion="73" ma:contentTypeDescription="Create a new document." ma:contentTypeScope="" ma:versionID="52ea84b0701d8f752916d36aed69dadb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9fa8b099df3ff6c909bae93d5a91f307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E9191-BC32-4E07-B6F3-0C098EF889CC}"/>
</file>

<file path=customXml/itemProps2.xml><?xml version="1.0" encoding="utf-8"?>
<ds:datastoreItem xmlns:ds="http://schemas.openxmlformats.org/officeDocument/2006/customXml" ds:itemID="{B923E915-2D7C-40B0-932F-35446BCA0CA9}"/>
</file>

<file path=customXml/itemProps3.xml><?xml version="1.0" encoding="utf-8"?>
<ds:datastoreItem xmlns:ds="http://schemas.openxmlformats.org/officeDocument/2006/customXml" ds:itemID="{748F6701-950F-42B7-AB1B-2E956CB3E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T428</vt:lpstr>
      <vt:lpstr>Example-1</vt:lpstr>
      <vt:lpstr>Example-2</vt:lpstr>
      <vt:lpstr>'Example-1'!Print_Area</vt:lpstr>
      <vt:lpstr>'Example-2'!Print_Area</vt:lpstr>
      <vt:lpstr>'T428'!Print_Area</vt:lpstr>
    </vt:vector>
  </TitlesOfParts>
  <Company>WVDOT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LBARKER</dc:creator>
  <cp:lastModifiedBy>Crane, John E</cp:lastModifiedBy>
  <cp:lastPrinted>2007-03-23T15:31:19Z</cp:lastPrinted>
  <dcterms:created xsi:type="dcterms:W3CDTF">2004-12-20T16:33:58Z</dcterms:created>
  <dcterms:modified xsi:type="dcterms:W3CDTF">2019-03-20T20:01:53Z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0x010100500E9A7B9847FA4582BA7A9C7414E584</vt:lpwstr>
  </property>
  <property fmtid="{D5CDD505-2E9C-101B-9397-08002B2CF9AE}" pid="4" name="PublishingRollupImage">
    <vt:lpwstr/>
  </property>
  <property fmtid="{D5CDD505-2E9C-101B-9397-08002B2CF9AE}" pid="7" name="PublishingPageImage">
    <vt:lpwstr/>
  </property>
  <property fmtid="{D5CDD505-2E9C-101B-9397-08002B2CF9AE}" pid="8" name="SummaryLinks">
    <vt:lpwstr/>
  </property>
  <property fmtid="{D5CDD505-2E9C-101B-9397-08002B2CF9AE}" pid="11" name="SummaryLinks2">
    <vt:lpwstr/>
  </property>
  <property fmtid="{D5CDD505-2E9C-101B-9397-08002B2CF9AE}" pid="15" name="QueryTitle">
    <vt:lpwstr/>
  </property>
  <property fmtid="{D5CDD505-2E9C-101B-9397-08002B2CF9AE}" pid="17" name="Audience">
    <vt:lpwstr/>
  </property>
  <property fmtid="{D5CDD505-2E9C-101B-9397-08002B2CF9AE}" pid="22" name="PublishingContactPicture">
    <vt:lpwstr/>
  </property>
  <property fmtid="{D5CDD505-2E9C-101B-9397-08002B2CF9AE}" pid="26" name="PublishingContactName">
    <vt:lpwstr/>
  </property>
  <property fmtid="{D5CDD505-2E9C-101B-9397-08002B2CF9AE}" pid="28" name="Comments">
    <vt:lpwstr/>
  </property>
  <property fmtid="{D5CDD505-2E9C-101B-9397-08002B2CF9AE}" pid="29" name="PublishingPageLayout">
    <vt:lpwstr/>
  </property>
  <property fmtid="{D5CDD505-2E9C-101B-9397-08002B2CF9AE}" pid="33" name="PublishingPageContent">
    <vt:lpwstr/>
  </property>
  <property fmtid="{D5CDD505-2E9C-101B-9397-08002B2CF9AE}" pid="35" name="ThirdColContent">
    <vt:lpwstr/>
  </property>
  <property fmtid="{D5CDD505-2E9C-101B-9397-08002B2CF9AE}" pid="36" name="PublishingContactEmail">
    <vt:lpwstr/>
  </property>
</Properties>
</file>